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ory2\!!!2024-25\Сайт\ВсОШ\ИТОГИ\"/>
    </mc:Choice>
  </mc:AlternateContent>
  <xr:revisionPtr revIDLastSave="0" documentId="8_{ED6CAA74-674C-4DC8-975D-56BEF6D663B9}" xr6:coauthVersionLast="47" xr6:coauthVersionMax="47" xr10:uidLastSave="{00000000-0000-0000-0000-000000000000}"/>
  <bookViews>
    <workbookView xWindow="28300" yWindow="660" windowWidth="12280" windowHeight="11870" xr2:uid="{00000000-000D-0000-FFFF-FFFF00000000}"/>
  </bookViews>
  <sheets>
    <sheet name="русский язык" sheetId="1" r:id="rId1"/>
  </sheets>
  <definedNames>
    <definedName name="_xlnm._FilterDatabase" localSheetId="0" hidden="1">'русский язык'!$A$3:$Z$126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W48" i="1" l="1"/>
  <c r="W46" i="1"/>
  <c r="W52" i="1"/>
  <c r="W39" i="1"/>
  <c r="Z39" i="1" s="1"/>
  <c r="W49" i="1"/>
  <c r="W41" i="1"/>
  <c r="Z41" i="1" s="1"/>
  <c r="W40" i="1"/>
  <c r="W51" i="1"/>
  <c r="Z51" i="1" s="1"/>
  <c r="W42" i="1"/>
  <c r="Z42" i="1" s="1"/>
  <c r="W43" i="1"/>
  <c r="W44" i="1"/>
  <c r="W54" i="1"/>
  <c r="W55" i="1"/>
  <c r="W45" i="1"/>
  <c r="W38" i="1"/>
  <c r="W53" i="1"/>
  <c r="Z53" i="1" s="1"/>
  <c r="W50" i="1"/>
  <c r="W47" i="1"/>
  <c r="W64" i="1"/>
  <c r="W68" i="1"/>
  <c r="Z68" i="1" s="1"/>
  <c r="W69" i="1"/>
  <c r="Z69" i="1" s="1"/>
  <c r="W63" i="1"/>
  <c r="Z63" i="1" s="1"/>
  <c r="W65" i="1"/>
  <c r="W67" i="1"/>
  <c r="W58" i="1"/>
  <c r="Z58" i="1" s="1"/>
  <c r="W60" i="1"/>
  <c r="Z60" i="1" s="1"/>
  <c r="W66" i="1"/>
  <c r="Z66" i="1" s="1"/>
  <c r="W62" i="1"/>
  <c r="Z62" i="1" s="1"/>
  <c r="W57" i="1"/>
  <c r="Z57" i="1" s="1"/>
  <c r="W56" i="1"/>
  <c r="W61" i="1"/>
  <c r="W59" i="1"/>
  <c r="Z59" i="1" s="1"/>
  <c r="W76" i="1"/>
  <c r="Z76" i="1" s="1"/>
  <c r="W80" i="1"/>
  <c r="Z80" i="1" s="1"/>
  <c r="W81" i="1"/>
  <c r="Z81" i="1" s="1"/>
  <c r="W82" i="1"/>
  <c r="W72" i="1"/>
  <c r="Z72" i="1" s="1"/>
  <c r="W77" i="1"/>
  <c r="Z77" i="1" s="1"/>
  <c r="W73" i="1"/>
  <c r="W83" i="1"/>
  <c r="Z83" i="1" s="1"/>
  <c r="W75" i="1"/>
  <c r="Z75" i="1" s="1"/>
  <c r="W78" i="1"/>
  <c r="W71" i="1"/>
  <c r="Z71" i="1" s="1"/>
  <c r="W74" i="1"/>
  <c r="Z74" i="1" s="1"/>
  <c r="W79" i="1"/>
  <c r="Z79" i="1" s="1"/>
  <c r="W70" i="1"/>
  <c r="Y70" i="1" s="1"/>
  <c r="W85" i="1"/>
  <c r="Z85" i="1" s="1"/>
  <c r="W94" i="1"/>
  <c r="Z94" i="1" s="1"/>
  <c r="W91" i="1"/>
  <c r="Z91" i="1" s="1"/>
  <c r="W97" i="1"/>
  <c r="W96" i="1"/>
  <c r="W98" i="1"/>
  <c r="Z98" i="1" s="1"/>
  <c r="W93" i="1"/>
  <c r="Z93" i="1" s="1"/>
  <c r="W87" i="1"/>
  <c r="Z87" i="1" s="1"/>
  <c r="W88" i="1"/>
  <c r="Z88" i="1" s="1"/>
  <c r="W89" i="1"/>
  <c r="Z89" i="1" s="1"/>
  <c r="W92" i="1"/>
  <c r="W84" i="1"/>
  <c r="Z84" i="1" s="1"/>
  <c r="W86" i="1"/>
  <c r="Z86" i="1" s="1"/>
  <c r="W95" i="1"/>
  <c r="Z95" i="1" s="1"/>
  <c r="W90" i="1"/>
  <c r="Y90" i="1" s="1"/>
  <c r="W101" i="1"/>
  <c r="Z101" i="1" s="1"/>
  <c r="W108" i="1"/>
  <c r="W109" i="1"/>
  <c r="Y109" i="1" s="1"/>
  <c r="W110" i="1"/>
  <c r="W107" i="1"/>
  <c r="W113" i="1"/>
  <c r="Z113" i="1" s="1"/>
  <c r="W102" i="1"/>
  <c r="Z102" i="1" s="1"/>
  <c r="W103" i="1"/>
  <c r="Z103" i="1" s="1"/>
  <c r="W100" i="1"/>
  <c r="W114" i="1"/>
  <c r="Z114" i="1" s="1"/>
  <c r="W99" i="1"/>
  <c r="Z99" i="1" s="1"/>
  <c r="W104" i="1"/>
  <c r="Z104" i="1" s="1"/>
  <c r="W106" i="1"/>
  <c r="Z106" i="1" s="1"/>
  <c r="W112" i="1"/>
  <c r="Z112" i="1" s="1"/>
  <c r="W105" i="1"/>
  <c r="W115" i="1"/>
  <c r="Z115" i="1" s="1"/>
  <c r="W111" i="1"/>
  <c r="Z111" i="1" s="1"/>
  <c r="W118" i="1"/>
  <c r="Z118" i="1" s="1"/>
  <c r="W126" i="1"/>
  <c r="W128" i="1"/>
  <c r="Z128" i="1" s="1"/>
  <c r="W116" i="1"/>
  <c r="Z116" i="1" s="1"/>
  <c r="W117" i="1"/>
  <c r="Z117" i="1" s="1"/>
  <c r="W129" i="1"/>
  <c r="Z129" i="1" s="1"/>
  <c r="W119" i="1"/>
  <c r="Z119" i="1" s="1"/>
  <c r="W120" i="1"/>
  <c r="W125" i="1"/>
  <c r="Z125" i="1" s="1"/>
  <c r="W122" i="1"/>
  <c r="Z122" i="1" s="1"/>
  <c r="W124" i="1"/>
  <c r="Z124" i="1" s="1"/>
  <c r="W121" i="1"/>
  <c r="Z121" i="1" s="1"/>
  <c r="W123" i="1"/>
  <c r="Z123" i="1" s="1"/>
  <c r="W127" i="1"/>
  <c r="W130" i="1"/>
  <c r="Z130" i="1" s="1"/>
  <c r="W32" i="1"/>
  <c r="W31" i="1"/>
  <c r="W37" i="1"/>
  <c r="W30" i="1"/>
  <c r="W33" i="1"/>
  <c r="W35" i="1"/>
  <c r="W34" i="1"/>
  <c r="W36" i="1"/>
  <c r="W9" i="1"/>
  <c r="Z9" i="1" s="1"/>
  <c r="W15" i="1"/>
  <c r="W10" i="1"/>
  <c r="W20" i="1"/>
  <c r="W23" i="1"/>
  <c r="Z23" i="1" s="1"/>
  <c r="W21" i="1"/>
  <c r="W14" i="1"/>
  <c r="W12" i="1"/>
  <c r="W26" i="1"/>
  <c r="W8" i="1"/>
  <c r="W17" i="1"/>
  <c r="W11" i="1"/>
  <c r="W22" i="1"/>
  <c r="W24" i="1"/>
  <c r="W27" i="1"/>
  <c r="W28" i="1"/>
  <c r="W16" i="1"/>
  <c r="W25" i="1"/>
  <c r="W29" i="1"/>
  <c r="W18" i="1"/>
  <c r="W13" i="1"/>
  <c r="W19" i="1"/>
  <c r="Y53" i="1" l="1"/>
  <c r="Z90" i="1"/>
  <c r="Y104" i="1"/>
  <c r="Y84" i="1"/>
  <c r="Y58" i="1"/>
  <c r="Y121" i="1"/>
  <c r="Y107" i="1"/>
  <c r="Y91" i="1"/>
  <c r="Y117" i="1"/>
  <c r="Y83" i="1"/>
  <c r="Z25" i="1"/>
  <c r="Y25" i="1"/>
  <c r="Z100" i="1"/>
  <c r="Y100" i="1"/>
  <c r="Z70" i="1"/>
  <c r="Z97" i="1"/>
  <c r="Y97" i="1"/>
  <c r="Z65" i="1"/>
  <c r="Y65" i="1"/>
  <c r="Z55" i="1"/>
  <c r="Y55" i="1"/>
  <c r="Z40" i="1"/>
  <c r="Y40" i="1"/>
  <c r="Y48" i="1"/>
  <c r="Y124" i="1"/>
  <c r="Y116" i="1"/>
  <c r="Y99" i="1"/>
  <c r="Y110" i="1"/>
  <c r="Y89" i="1"/>
  <c r="Y94" i="1"/>
  <c r="Y77" i="1"/>
  <c r="Y59" i="1"/>
  <c r="Y63" i="1"/>
  <c r="Y42" i="1"/>
  <c r="Y23" i="1"/>
  <c r="Z33" i="1"/>
  <c r="Y33" i="1"/>
  <c r="Z54" i="1"/>
  <c r="Y54" i="1"/>
  <c r="Y122" i="1"/>
  <c r="Y128" i="1"/>
  <c r="Y111" i="1"/>
  <c r="Y114" i="1"/>
  <c r="Y108" i="1"/>
  <c r="Y88" i="1"/>
  <c r="Y85" i="1"/>
  <c r="Y79" i="1"/>
  <c r="Y72" i="1"/>
  <c r="Y57" i="1"/>
  <c r="Y69" i="1"/>
  <c r="Y41" i="1"/>
  <c r="Y9" i="1"/>
  <c r="Z120" i="1"/>
  <c r="Y120" i="1"/>
  <c r="Y126" i="1"/>
  <c r="Z126" i="1"/>
  <c r="Y92" i="1"/>
  <c r="Z92" i="1"/>
  <c r="Z35" i="1"/>
  <c r="Y35" i="1"/>
  <c r="Z13" i="1"/>
  <c r="Y13" i="1"/>
  <c r="Z27" i="1"/>
  <c r="Y27" i="1"/>
  <c r="Z26" i="1"/>
  <c r="Y26" i="1"/>
  <c r="Z10" i="1"/>
  <c r="Y10" i="1"/>
  <c r="Z73" i="1"/>
  <c r="Y73" i="1"/>
  <c r="Y50" i="1"/>
  <c r="Y44" i="1"/>
  <c r="Y49" i="1"/>
  <c r="Y125" i="1"/>
  <c r="Y118" i="1"/>
  <c r="Y115" i="1"/>
  <c r="Y103" i="1"/>
  <c r="Y101" i="1"/>
  <c r="Y87" i="1"/>
  <c r="Y74" i="1"/>
  <c r="Y81" i="1"/>
  <c r="Y62" i="1"/>
  <c r="Y68" i="1"/>
  <c r="Y39" i="1"/>
  <c r="Z21" i="1"/>
  <c r="Y21" i="1"/>
  <c r="Y31" i="1"/>
  <c r="Z96" i="1"/>
  <c r="Y96" i="1"/>
  <c r="Z82" i="1"/>
  <c r="Y82" i="1"/>
  <c r="Z56" i="1"/>
  <c r="Y56" i="1"/>
  <c r="Z16" i="1"/>
  <c r="Y16" i="1"/>
  <c r="Z32" i="1"/>
  <c r="Y32" i="1"/>
  <c r="Z28" i="1"/>
  <c r="Y28" i="1"/>
  <c r="Z18" i="1"/>
  <c r="Y18" i="1"/>
  <c r="Z24" i="1"/>
  <c r="Y24" i="1"/>
  <c r="Z12" i="1"/>
  <c r="Y12" i="1"/>
  <c r="Z15" i="1"/>
  <c r="Y15" i="1"/>
  <c r="Y36" i="1"/>
  <c r="Z36" i="1"/>
  <c r="Z30" i="1"/>
  <c r="Y30" i="1"/>
  <c r="Y43" i="1"/>
  <c r="Y130" i="1"/>
  <c r="Y119" i="1"/>
  <c r="Y112" i="1"/>
  <c r="Y102" i="1"/>
  <c r="Y95" i="1"/>
  <c r="Y93" i="1"/>
  <c r="Y71" i="1"/>
  <c r="Y80" i="1"/>
  <c r="Y66" i="1"/>
  <c r="Y64" i="1"/>
  <c r="Z11" i="1"/>
  <c r="Y11" i="1"/>
  <c r="Z127" i="1"/>
  <c r="Y127" i="1"/>
  <c r="Z105" i="1"/>
  <c r="Y105" i="1"/>
  <c r="Z78" i="1"/>
  <c r="Y78" i="1"/>
  <c r="Z67" i="1"/>
  <c r="Y67" i="1"/>
  <c r="Z17" i="1"/>
  <c r="Y17" i="1"/>
  <c r="Y19" i="1"/>
  <c r="Z19" i="1"/>
  <c r="Y8" i="1"/>
  <c r="Z8" i="1"/>
  <c r="Z20" i="1"/>
  <c r="Y20" i="1"/>
  <c r="Z29" i="1"/>
  <c r="Y29" i="1"/>
  <c r="Z22" i="1"/>
  <c r="Y22" i="1"/>
  <c r="Z14" i="1"/>
  <c r="Y14" i="1"/>
  <c r="Z34" i="1"/>
  <c r="Y34" i="1"/>
  <c r="Z37" i="1"/>
  <c r="Y37" i="1"/>
  <c r="Z61" i="1"/>
  <c r="Y61" i="1"/>
  <c r="Z38" i="1"/>
  <c r="Y38" i="1"/>
  <c r="Z52" i="1"/>
  <c r="Y52" i="1"/>
  <c r="Y123" i="1"/>
  <c r="Y129" i="1"/>
  <c r="Y106" i="1"/>
  <c r="Y113" i="1"/>
  <c r="Y86" i="1"/>
  <c r="Y98" i="1"/>
  <c r="Y75" i="1"/>
  <c r="Y76" i="1"/>
  <c r="Y60" i="1"/>
  <c r="Y47" i="1"/>
  <c r="Y45" i="1"/>
  <c r="Y51" i="1"/>
  <c r="Y46" i="1"/>
</calcChain>
</file>

<file path=xl/sharedStrings.xml><?xml version="1.0" encoding="utf-8"?>
<sst xmlns="http://schemas.openxmlformats.org/spreadsheetml/2006/main" count="793" uniqueCount="318">
  <si>
    <t>№ п/п</t>
  </si>
  <si>
    <t>Имя</t>
  </si>
  <si>
    <t>Отчество</t>
  </si>
  <si>
    <t>Класс</t>
  </si>
  <si>
    <t>МАХ балл</t>
  </si>
  <si>
    <t>Общий балл</t>
  </si>
  <si>
    <t>Пол (Ж/М)</t>
  </si>
  <si>
    <t>Статус</t>
  </si>
  <si>
    <t>№1</t>
  </si>
  <si>
    <t>№3</t>
  </si>
  <si>
    <t>№4</t>
  </si>
  <si>
    <t>№5</t>
  </si>
  <si>
    <t>% выполнения</t>
  </si>
  <si>
    <t>№6</t>
  </si>
  <si>
    <t>№ части/задания</t>
  </si>
  <si>
    <t>Город</t>
  </si>
  <si>
    <t>Переславль-Залесский</t>
  </si>
  <si>
    <t>Шифр участника</t>
  </si>
  <si>
    <t>Итоговая ведомость школьного этапа</t>
  </si>
  <si>
    <t>№ 2</t>
  </si>
  <si>
    <t>№7</t>
  </si>
  <si>
    <t>№8</t>
  </si>
  <si>
    <t>№9</t>
  </si>
  <si>
    <t>№10</t>
  </si>
  <si>
    <t>м</t>
  </si>
  <si>
    <t>Сергеевич</t>
  </si>
  <si>
    <t>Русский язык</t>
  </si>
  <si>
    <t>«01» октября 2024 г.</t>
  </si>
  <si>
    <t>Игоревич</t>
  </si>
  <si>
    <t>ж</t>
  </si>
  <si>
    <t>Владимировна</t>
  </si>
  <si>
    <t>Николаевич</t>
  </si>
  <si>
    <t>Екатерина</t>
  </si>
  <si>
    <t>Сергеевна</t>
  </si>
  <si>
    <t>Николаевна</t>
  </si>
  <si>
    <t>Александровна</t>
  </si>
  <si>
    <t>Арина</t>
  </si>
  <si>
    <t>Всеволод</t>
  </si>
  <si>
    <t>Александрович</t>
  </si>
  <si>
    <t>София</t>
  </si>
  <si>
    <t>Варвара</t>
  </si>
  <si>
    <t>Виктория</t>
  </si>
  <si>
    <t>Дарья</t>
  </si>
  <si>
    <t>Александра</t>
  </si>
  <si>
    <t>Ивановна</t>
  </si>
  <si>
    <t>Полина</t>
  </si>
  <si>
    <t>Андреевна</t>
  </si>
  <si>
    <t>Игоревна</t>
  </si>
  <si>
    <t>Таисия</t>
  </si>
  <si>
    <t>Евгеньевна</t>
  </si>
  <si>
    <t>Дмитриевна</t>
  </si>
  <si>
    <t>Р1101</t>
  </si>
  <si>
    <t>Анастасия</t>
  </si>
  <si>
    <t>Р1102</t>
  </si>
  <si>
    <t>Елизавета</t>
  </si>
  <si>
    <t>Константиновна</t>
  </si>
  <si>
    <t>Дмитрий</t>
  </si>
  <si>
    <t>Максимовна</t>
  </si>
  <si>
    <t>Валерия</t>
  </si>
  <si>
    <t>Артем</t>
  </si>
  <si>
    <t>Р0401</t>
  </si>
  <si>
    <t>Р0402</t>
  </si>
  <si>
    <t>Павел</t>
  </si>
  <si>
    <t>Дмитриевич</t>
  </si>
  <si>
    <t>Р0403</t>
  </si>
  <si>
    <t>Даниил</t>
  </si>
  <si>
    <t>Алексеевич</t>
  </si>
  <si>
    <t>Р0404</t>
  </si>
  <si>
    <t>Андреевич</t>
  </si>
  <si>
    <t>Р0405</t>
  </si>
  <si>
    <t>Р0501</t>
  </si>
  <si>
    <t>Владислав</t>
  </si>
  <si>
    <t>Р0502</t>
  </si>
  <si>
    <t>Мария</t>
  </si>
  <si>
    <t>Михайловна</t>
  </si>
  <si>
    <t>Р0503</t>
  </si>
  <si>
    <t>Алексеевна</t>
  </si>
  <si>
    <t>Р0504</t>
  </si>
  <si>
    <t>Кирилл</t>
  </si>
  <si>
    <t>Михайлович</t>
  </si>
  <si>
    <t>Р0601</t>
  </si>
  <si>
    <t>Р0602</t>
  </si>
  <si>
    <t>Р0701</t>
  </si>
  <si>
    <t>Р0702</t>
  </si>
  <si>
    <t>Р0801</t>
  </si>
  <si>
    <t>Р0901</t>
  </si>
  <si>
    <t>Артёмовна</t>
  </si>
  <si>
    <t>Р0902</t>
  </si>
  <si>
    <t>Кира</t>
  </si>
  <si>
    <t>Софья</t>
  </si>
  <si>
    <t>Валерьевич</t>
  </si>
  <si>
    <t>Р0603</t>
  </si>
  <si>
    <t>Юрьевна</t>
  </si>
  <si>
    <t>Р0802</t>
  </si>
  <si>
    <t>Р0803</t>
  </si>
  <si>
    <t>Егор</t>
  </si>
  <si>
    <t>Р0903</t>
  </si>
  <si>
    <t>Денис</t>
  </si>
  <si>
    <t>Анатольевич</t>
  </si>
  <si>
    <t>Р0904</t>
  </si>
  <si>
    <t>Георгий</t>
  </si>
  <si>
    <t>Р0905</t>
  </si>
  <si>
    <t>Р0906</t>
  </si>
  <si>
    <t>Р0907</t>
  </si>
  <si>
    <t>Матвей</t>
  </si>
  <si>
    <t>Р1103</t>
  </si>
  <si>
    <t>Р1104</t>
  </si>
  <si>
    <t>Иван</t>
  </si>
  <si>
    <t>Р1105</t>
  </si>
  <si>
    <t>Андрей</t>
  </si>
  <si>
    <t>Макар</t>
  </si>
  <si>
    <t>Денисовна</t>
  </si>
  <si>
    <t>Роман</t>
  </si>
  <si>
    <t>Русланович</t>
  </si>
  <si>
    <t>Марк</t>
  </si>
  <si>
    <t>Иванович</t>
  </si>
  <si>
    <t>Юрьевич</t>
  </si>
  <si>
    <t>Тимур</t>
  </si>
  <si>
    <t>Романович</t>
  </si>
  <si>
    <t>Олеговна</t>
  </si>
  <si>
    <t>Р0406</t>
  </si>
  <si>
    <t>Р0407</t>
  </si>
  <si>
    <t>Р0408</t>
  </si>
  <si>
    <t>Р0409</t>
  </si>
  <si>
    <t>Р0410</t>
  </si>
  <si>
    <t>Илья</t>
  </si>
  <si>
    <t>Владиславович</t>
  </si>
  <si>
    <t>Степан</t>
  </si>
  <si>
    <t>Р0506</t>
  </si>
  <si>
    <t>Р0507</t>
  </si>
  <si>
    <t>Р0509</t>
  </si>
  <si>
    <t>Р0510</t>
  </si>
  <si>
    <t>Кристина</t>
  </si>
  <si>
    <t>Павлович</t>
  </si>
  <si>
    <t>Эдуардович</t>
  </si>
  <si>
    <t>Алена</t>
  </si>
  <si>
    <t>Р0704</t>
  </si>
  <si>
    <t>Ева</t>
  </si>
  <si>
    <t>Р0705</t>
  </si>
  <si>
    <t>Р0706</t>
  </si>
  <si>
    <t>Р0707</t>
  </si>
  <si>
    <t>Р0708</t>
  </si>
  <si>
    <t>Витальевна</t>
  </si>
  <si>
    <t>Р0709</t>
  </si>
  <si>
    <t>Р0710</t>
  </si>
  <si>
    <t>Диана</t>
  </si>
  <si>
    <t>Р0711</t>
  </si>
  <si>
    <t>Р0712</t>
  </si>
  <si>
    <t>Р0713</t>
  </si>
  <si>
    <t>Р0714</t>
  </si>
  <si>
    <t>Дарина</t>
  </si>
  <si>
    <t>Максимович</t>
  </si>
  <si>
    <t>Р0908</t>
  </si>
  <si>
    <t>Р0909</t>
  </si>
  <si>
    <t>Р0910</t>
  </si>
  <si>
    <t>Р0911</t>
  </si>
  <si>
    <t>Р0912</t>
  </si>
  <si>
    <t>Р1001</t>
  </si>
  <si>
    <t>Р1002</t>
  </si>
  <si>
    <t>Р1003</t>
  </si>
  <si>
    <t>Р1004</t>
  </si>
  <si>
    <t>Р1005</t>
  </si>
  <si>
    <t>Максим</t>
  </si>
  <si>
    <t>Р1006</t>
  </si>
  <si>
    <t>Р1007</t>
  </si>
  <si>
    <t>Р1008</t>
  </si>
  <si>
    <t>Р1009</t>
  </si>
  <si>
    <t>Р1012</t>
  </si>
  <si>
    <t>Р1013</t>
  </si>
  <si>
    <t>Николай</t>
  </si>
  <si>
    <t>Р1014</t>
  </si>
  <si>
    <t>Ксения</t>
  </si>
  <si>
    <t>Вадимовна</t>
  </si>
  <si>
    <t>Р1015</t>
  </si>
  <si>
    <t>Р1016</t>
  </si>
  <si>
    <t>Р1106</t>
  </si>
  <si>
    <t>Р1107</t>
  </si>
  <si>
    <t>Р1108</t>
  </si>
  <si>
    <t>Р0604</t>
  </si>
  <si>
    <t>Р0605</t>
  </si>
  <si>
    <t>Р0606</t>
  </si>
  <si>
    <t>Р0607</t>
  </si>
  <si>
    <t>Р0608</t>
  </si>
  <si>
    <t>Р0609</t>
  </si>
  <si>
    <t>Р0610</t>
  </si>
  <si>
    <t>Р0611</t>
  </si>
  <si>
    <t>Р0612</t>
  </si>
  <si>
    <t>Ильич</t>
  </si>
  <si>
    <t>Р0613</t>
  </si>
  <si>
    <t>Р0614</t>
  </si>
  <si>
    <t>Р0615</t>
  </si>
  <si>
    <t>Алина</t>
  </si>
  <si>
    <t>Наталия</t>
  </si>
  <si>
    <t>Р0804</t>
  </si>
  <si>
    <t>Р0805</t>
  </si>
  <si>
    <t>Р0806</t>
  </si>
  <si>
    <t>Р0807</t>
  </si>
  <si>
    <t>Р0808</t>
  </si>
  <si>
    <t>Р0809</t>
  </si>
  <si>
    <t>Р0810</t>
  </si>
  <si>
    <t>Норайровна</t>
  </si>
  <si>
    <t>Марзпетовна</t>
  </si>
  <si>
    <t>Эдвард</t>
  </si>
  <si>
    <t>Р0411</t>
  </si>
  <si>
    <t>Р0412</t>
  </si>
  <si>
    <t>Р0413</t>
  </si>
  <si>
    <t>Р0414</t>
  </si>
  <si>
    <t>Есения</t>
  </si>
  <si>
    <t>Р0415</t>
  </si>
  <si>
    <t>Р0417</t>
  </si>
  <si>
    <t>Р0416</t>
  </si>
  <si>
    <t>Мирон</t>
  </si>
  <si>
    <t>Р0418</t>
  </si>
  <si>
    <t>Р0419</t>
  </si>
  <si>
    <t>Р0420</t>
  </si>
  <si>
    <t>Ольга</t>
  </si>
  <si>
    <t>Р0421</t>
  </si>
  <si>
    <t>Артемовна</t>
  </si>
  <si>
    <t>Р0422</t>
  </si>
  <si>
    <t>Магомедович</t>
  </si>
  <si>
    <t>Алиасхаб</t>
  </si>
  <si>
    <t>Мамашевич</t>
  </si>
  <si>
    <t>Агния</t>
  </si>
  <si>
    <t>Евгений</t>
  </si>
  <si>
    <t>Агил</t>
  </si>
  <si>
    <t>Сафаилович</t>
  </si>
  <si>
    <t>Антонович</t>
  </si>
  <si>
    <t>Аркадьевна</t>
  </si>
  <si>
    <t>Муниса</t>
  </si>
  <si>
    <t>Комилджоновна</t>
  </si>
  <si>
    <t>Инесса</t>
  </si>
  <si>
    <t>Артаковна</t>
  </si>
  <si>
    <t>Ярослава</t>
  </si>
  <si>
    <t>Владиславовна</t>
  </si>
  <si>
    <t>Р0616</t>
  </si>
  <si>
    <t>Р0617</t>
  </si>
  <si>
    <t>Р0618</t>
  </si>
  <si>
    <t>Р0703</t>
  </si>
  <si>
    <t>Лилия</t>
  </si>
  <si>
    <t>Герман</t>
  </si>
  <si>
    <t>Григорьевич</t>
  </si>
  <si>
    <t>Лидия</t>
  </si>
  <si>
    <t>Интигамовна</t>
  </si>
  <si>
    <t>Мариам</t>
  </si>
  <si>
    <t>Нверовна</t>
  </si>
  <si>
    <t>Артуровна</t>
  </si>
  <si>
    <t>Омина</t>
  </si>
  <si>
    <t>Азалшоевна</t>
  </si>
  <si>
    <t>Милана</t>
  </si>
  <si>
    <t>Артемий</t>
  </si>
  <si>
    <t>Владимир</t>
  </si>
  <si>
    <t>Данила</t>
  </si>
  <si>
    <t>Р0811</t>
  </si>
  <si>
    <t>Р0812</t>
  </si>
  <si>
    <t>Р0813</t>
  </si>
  <si>
    <t>Р0816</t>
  </si>
  <si>
    <t>Рената</t>
  </si>
  <si>
    <t>Ильясовна</t>
  </si>
  <si>
    <t>Ильинична</t>
  </si>
  <si>
    <t>Валерьевна</t>
  </si>
  <si>
    <t>Р0913</t>
  </si>
  <si>
    <t>Р0914</t>
  </si>
  <si>
    <t>Р0915</t>
  </si>
  <si>
    <t>Адриановна</t>
  </si>
  <si>
    <t>Матрона</t>
  </si>
  <si>
    <t>Захар</t>
  </si>
  <si>
    <t>Эльвира</t>
  </si>
  <si>
    <t>Р1017</t>
  </si>
  <si>
    <t>Р1018</t>
  </si>
  <si>
    <t>Р1019</t>
  </si>
  <si>
    <t>Платон</t>
  </si>
  <si>
    <t>Филиппович</t>
  </si>
  <si>
    <t>Р1109</t>
  </si>
  <si>
    <t>Р1110</t>
  </si>
  <si>
    <t>Владислава</t>
  </si>
  <si>
    <t>Р1111</t>
  </si>
  <si>
    <t>Р1112</t>
  </si>
  <si>
    <t>Р1113</t>
  </si>
  <si>
    <t>Севак</t>
  </si>
  <si>
    <t>Артурович</t>
  </si>
  <si>
    <t>Р1114</t>
  </si>
  <si>
    <t>Марат</t>
  </si>
  <si>
    <t>Севакович</t>
  </si>
  <si>
    <t>Р1115</t>
  </si>
  <si>
    <t>Участник</t>
  </si>
  <si>
    <t>Ребекка</t>
  </si>
  <si>
    <t>Карапетович</t>
  </si>
  <si>
    <t>Тимуровна</t>
  </si>
  <si>
    <t>Видадиевна</t>
  </si>
  <si>
    <t>Кодшколы</t>
  </si>
  <si>
    <t>Призёр</t>
  </si>
  <si>
    <t>И</t>
  </si>
  <si>
    <t>О</t>
  </si>
  <si>
    <t>К</t>
  </si>
  <si>
    <t>С</t>
  </si>
  <si>
    <t>В</t>
  </si>
  <si>
    <t>Ф</t>
  </si>
  <si>
    <t/>
  </si>
  <si>
    <t>П</t>
  </si>
  <si>
    <t>А</t>
  </si>
  <si>
    <t>Г</t>
  </si>
  <si>
    <t>Р</t>
  </si>
  <si>
    <t>М</t>
  </si>
  <si>
    <t>Ж</t>
  </si>
  <si>
    <t>Т</t>
  </si>
  <si>
    <t>Ш</t>
  </si>
  <si>
    <t>Н</t>
  </si>
  <si>
    <t>Б</t>
  </si>
  <si>
    <t>Ц</t>
  </si>
  <si>
    <t>З</t>
  </si>
  <si>
    <t>Щ</t>
  </si>
  <si>
    <t>Ч</t>
  </si>
  <si>
    <t>Л</t>
  </si>
  <si>
    <t>Х</t>
  </si>
  <si>
    <t>Д</t>
  </si>
  <si>
    <t>Е</t>
  </si>
  <si>
    <t>У</t>
  </si>
  <si>
    <t>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</si>
</sst>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Arial Cyr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4" fillId="0" borderId="0"/>
    <xf numFmtId="0" fontId="7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</cellStyleXfs>
  <cellXfs count="32">
    <xf numFmtId="0" fontId="0" fillId="0" borderId="0" xfId="0"/>
    <xf numFmtId="0" fontId="10" fillId="0" borderId="0" xfId="0" applyFont="1" applyAlignment="1">
      <alignment horizontal="center"/>
    </xf>
    <xf numFmtId="1" fontId="3" fillId="0" borderId="0" xfId="0" applyNumberFormat="1" applyFont="1"/>
    <xf numFmtId="164" fontId="3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vertical="distributed"/>
    </xf>
    <xf numFmtId="0" fontId="3" fillId="0" borderId="1" xfId="0" applyFont="1" applyBorder="1"/>
    <xf numFmtId="1" fontId="3" fillId="0" borderId="1" xfId="0" applyNumberFormat="1" applyFont="1" applyBorder="1"/>
    <xf numFmtId="164" fontId="3" fillId="0" borderId="1" xfId="0" applyNumberFormat="1" applyFont="1" applyBorder="1"/>
    <xf numFmtId="164" fontId="6" fillId="0" borderId="1" xfId="1" applyNumberFormat="1" applyFont="1" applyBorder="1"/>
    <xf numFmtId="0" fontId="5" fillId="0" borderId="1" xfId="0" applyFont="1" applyBorder="1"/>
    <xf numFmtId="9" fontId="5" fillId="0" borderId="1" xfId="13" applyFont="1" applyFill="1" applyBorder="1" applyAlignment="1"/>
    <xf numFmtId="0" fontId="13" fillId="0" borderId="1" xfId="0" applyFont="1" applyBorder="1"/>
    <xf numFmtId="0" fontId="10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 vertical="top" wrapText="1"/>
    </xf>
    <xf numFmtId="164" fontId="3" fillId="0" borderId="5" xfId="0" applyNumberFormat="1" applyFont="1" applyBorder="1" applyAlignment="1">
      <alignment horizontal="center" vertical="top" wrapText="1"/>
    </xf>
    <xf numFmtId="0" fontId="10" fillId="0" borderId="0" xfId="0" applyFont="1"/>
    <xf numFmtId="0" fontId="3" fillId="0" borderId="0" xfId="0" applyFont="1"/>
  </cellXfs>
  <cellStyles count="14">
    <cellStyle name="Excel Built-in Normal" xfId="6" xr:uid="{00000000-0005-0000-0000-000000000000}"/>
    <cellStyle name="Excel Built-in Normal 1" xfId="7" xr:uid="{00000000-0005-0000-0000-000001000000}"/>
    <cellStyle name="Excel Built-in Normal 2" xfId="5" xr:uid="{00000000-0005-0000-0000-000002000000}"/>
    <cellStyle name="TableStyleLight1" xfId="8" xr:uid="{00000000-0005-0000-0000-000003000000}"/>
    <cellStyle name="Обычный" xfId="0" builtinId="0"/>
    <cellStyle name="Обычный 2" xfId="2" xr:uid="{00000000-0005-0000-0000-000005000000}"/>
    <cellStyle name="Обычный 3" xfId="4" xr:uid="{00000000-0005-0000-0000-000006000000}"/>
    <cellStyle name="Обычный 3 2" xfId="11" xr:uid="{00000000-0005-0000-0000-000007000000}"/>
    <cellStyle name="Обычный 4" xfId="1" xr:uid="{00000000-0005-0000-0000-000008000000}"/>
    <cellStyle name="Обычный 5" xfId="3" xr:uid="{00000000-0005-0000-0000-000009000000}"/>
    <cellStyle name="Обычный 5 2" xfId="10" xr:uid="{00000000-0005-0000-0000-00000A000000}"/>
    <cellStyle name="Обычный 6" xfId="9" xr:uid="{00000000-0005-0000-0000-00000B000000}"/>
    <cellStyle name="Обычный 6 2" xfId="12" xr:uid="{00000000-0005-0000-0000-00000C000000}"/>
    <cellStyle name="Процентный" xfId="13" builtinId="5"/>
  </cellStyles>
  <dxfs count="0"/>
  <tableStyles count="0" defaultTableStyle="TableStyleMedium2" defaultPivotStyle="PivotStyleLight16"/>
  <colors>
    <mruColors>
      <color rgb="FFFFB3B3"/>
      <color rgb="FF99BCE7"/>
      <color rgb="FF6EA0DC"/>
      <color rgb="FFFF7575"/>
      <color rgb="FFFFE285"/>
      <color rgb="FFFFD653"/>
      <color rgb="FFFFCF37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Z132"/>
  <sheetViews>
    <sheetView tabSelected="1" zoomScale="70" zoomScaleNormal="70" workbookViewId="0">
      <selection activeCell="D1" sqref="D1:D1048576"/>
    </sheetView>
  </sheetViews>
  <sheetFormatPr defaultColWidth="9.08984375" defaultRowHeight="18" x14ac:dyDescent="0.4"/>
  <cols>
    <col min="1" max="1" width="7.453125" style="14" customWidth="1"/>
    <col min="2" max="2" width="6.90625" style="14" hidden="1" customWidth="1"/>
    <col min="3" max="3" width="6.90625" style="14" customWidth="1"/>
    <col min="4" max="4" width="18" style="14" hidden="1" customWidth="1"/>
    <col min="5" max="5" width="22.08984375" style="14" hidden="1" customWidth="1"/>
    <col min="6" max="6" width="4.08984375" style="14" hidden="1" customWidth="1"/>
    <col min="7" max="8" width="4.08984375" style="14" customWidth="1"/>
    <col min="9" max="9" width="13.08984375" style="14" hidden="1" customWidth="1"/>
    <col min="10" max="10" width="3.453125" style="2" customWidth="1"/>
    <col min="11" max="11" width="12.36328125" style="14" hidden="1" customWidth="1"/>
    <col min="12" max="12" width="25.6328125" style="14" hidden="1" customWidth="1"/>
    <col min="13" max="17" width="6.08984375" style="3" customWidth="1"/>
    <col min="18" max="21" width="6" style="3" customWidth="1"/>
    <col min="22" max="22" width="6.08984375" style="3" customWidth="1"/>
    <col min="23" max="23" width="5.6328125" style="3" customWidth="1"/>
    <col min="24" max="24" width="4.90625" style="14" customWidth="1"/>
    <col min="25" max="25" width="10" style="14" customWidth="1"/>
    <col min="26" max="26" width="12.54296875" style="4" customWidth="1"/>
    <col min="27" max="16384" width="9.08984375" style="14"/>
  </cols>
  <sheetData>
    <row r="3" spans="1:26" x14ac:dyDescent="0.4">
      <c r="A3" s="14" t="s">
        <v>18</v>
      </c>
      <c r="K3" s="13"/>
      <c r="L3" s="1" t="s">
        <v>26</v>
      </c>
    </row>
    <row r="4" spans="1:26" x14ac:dyDescent="0.4">
      <c r="A4" s="30" t="s">
        <v>27</v>
      </c>
      <c r="B4" s="31"/>
      <c r="C4" s="31"/>
      <c r="D4" s="31"/>
    </row>
    <row r="5" spans="1:26" s="5" customFormat="1" ht="22.5" customHeight="1" x14ac:dyDescent="0.35">
      <c r="A5" s="19" t="s">
        <v>0</v>
      </c>
      <c r="B5" s="19" t="s">
        <v>6</v>
      </c>
      <c r="C5" s="15" t="s">
        <v>296</v>
      </c>
      <c r="D5" s="19" t="s">
        <v>1</v>
      </c>
      <c r="E5" s="19" t="s">
        <v>2</v>
      </c>
      <c r="F5" s="19"/>
      <c r="G5" s="19" t="s">
        <v>291</v>
      </c>
      <c r="H5" s="19" t="s">
        <v>292</v>
      </c>
      <c r="I5" s="19" t="s">
        <v>289</v>
      </c>
      <c r="J5" s="22" t="s">
        <v>3</v>
      </c>
      <c r="K5" s="19" t="s">
        <v>17</v>
      </c>
      <c r="L5" s="19" t="s">
        <v>15</v>
      </c>
      <c r="M5" s="25" t="s">
        <v>14</v>
      </c>
      <c r="N5" s="26"/>
      <c r="O5" s="26"/>
      <c r="P5" s="26"/>
      <c r="Q5" s="26"/>
      <c r="R5" s="26"/>
      <c r="S5" s="26"/>
      <c r="T5" s="26"/>
      <c r="U5" s="26"/>
      <c r="V5" s="26"/>
      <c r="W5" s="27" t="s">
        <v>5</v>
      </c>
      <c r="X5" s="19" t="s">
        <v>4</v>
      </c>
      <c r="Y5" s="19" t="s">
        <v>12</v>
      </c>
      <c r="Z5" s="16" t="s">
        <v>7</v>
      </c>
    </row>
    <row r="6" spans="1:26" s="5" customFormat="1" ht="16.5" customHeight="1" x14ac:dyDescent="0.35">
      <c r="A6" s="20"/>
      <c r="B6" s="20"/>
      <c r="C6" s="15" t="s">
        <v>297</v>
      </c>
      <c r="D6" s="20"/>
      <c r="E6" s="20"/>
      <c r="F6" s="20"/>
      <c r="G6" s="20"/>
      <c r="H6" s="20"/>
      <c r="I6" s="20"/>
      <c r="J6" s="23"/>
      <c r="K6" s="20"/>
      <c r="L6" s="20"/>
      <c r="M6" s="27" t="s">
        <v>8</v>
      </c>
      <c r="N6" s="27" t="s">
        <v>19</v>
      </c>
      <c r="O6" s="27" t="s">
        <v>9</v>
      </c>
      <c r="P6" s="27" t="s">
        <v>10</v>
      </c>
      <c r="Q6" s="27" t="s">
        <v>11</v>
      </c>
      <c r="R6" s="27" t="s">
        <v>13</v>
      </c>
      <c r="S6" s="27" t="s">
        <v>20</v>
      </c>
      <c r="T6" s="27" t="s">
        <v>21</v>
      </c>
      <c r="U6" s="27" t="s">
        <v>22</v>
      </c>
      <c r="V6" s="27" t="s">
        <v>23</v>
      </c>
      <c r="W6" s="29"/>
      <c r="X6" s="20"/>
      <c r="Y6" s="20"/>
      <c r="Z6" s="17"/>
    </row>
    <row r="7" spans="1:26" s="5" customFormat="1" x14ac:dyDescent="0.35">
      <c r="A7" s="21"/>
      <c r="B7" s="21"/>
      <c r="C7" s="15" t="s">
        <v>297</v>
      </c>
      <c r="D7" s="21"/>
      <c r="E7" s="21"/>
      <c r="F7" s="21"/>
      <c r="G7" s="21"/>
      <c r="H7" s="21"/>
      <c r="I7" s="21"/>
      <c r="J7" s="24"/>
      <c r="K7" s="21"/>
      <c r="L7" s="21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1"/>
      <c r="Y7" s="21"/>
      <c r="Z7" s="18"/>
    </row>
    <row r="8" spans="1:26" x14ac:dyDescent="0.4">
      <c r="A8" s="6">
        <v>23</v>
      </c>
      <c r="B8" s="6" t="s">
        <v>29</v>
      </c>
      <c r="C8" s="15" t="s">
        <v>298</v>
      </c>
      <c r="D8" s="6" t="s">
        <v>285</v>
      </c>
      <c r="E8" s="6" t="s">
        <v>201</v>
      </c>
      <c r="F8" s="6"/>
      <c r="G8" s="6" t="str">
        <f t="shared" ref="G8:G14" si="0">LEFT(D8,1)</f>
        <v>Р</v>
      </c>
      <c r="H8" s="6" t="str">
        <f t="shared" ref="H8:H14" si="1">LEFT(E8,1)</f>
        <v>М</v>
      </c>
      <c r="I8" s="6">
        <v>760184</v>
      </c>
      <c r="J8" s="7">
        <v>4</v>
      </c>
      <c r="K8" s="6" t="s">
        <v>124</v>
      </c>
      <c r="L8" s="6" t="s">
        <v>16</v>
      </c>
      <c r="M8" s="8">
        <v>2</v>
      </c>
      <c r="N8" s="8">
        <v>3</v>
      </c>
      <c r="O8" s="8">
        <v>4</v>
      </c>
      <c r="P8" s="8">
        <v>6</v>
      </c>
      <c r="Q8" s="8">
        <v>0</v>
      </c>
      <c r="R8" s="8">
        <v>4</v>
      </c>
      <c r="S8" s="8">
        <v>4</v>
      </c>
      <c r="T8" s="8">
        <v>4</v>
      </c>
      <c r="U8" s="8"/>
      <c r="V8" s="8"/>
      <c r="W8" s="9">
        <f t="shared" ref="W8:W9" si="2">SUM(M8:V8)</f>
        <v>27</v>
      </c>
      <c r="X8" s="10">
        <v>39</v>
      </c>
      <c r="Y8" s="11">
        <f t="shared" ref="Y8:Y14" si="3">W8/X8</f>
        <v>0.69230769230769229</v>
      </c>
      <c r="Z8" s="10" t="str">
        <f t="shared" ref="Z8:Z9" si="4">IF(W8&gt;75%*X8,"Победитель",IF(W8&gt;50%*X8,"Призёр","Участник"))</f>
        <v>Призёр</v>
      </c>
    </row>
    <row r="9" spans="1:26" x14ac:dyDescent="0.4">
      <c r="A9" s="6">
        <v>29</v>
      </c>
      <c r="B9" s="6" t="s">
        <v>29</v>
      </c>
      <c r="C9" s="15" t="s">
        <v>299</v>
      </c>
      <c r="D9" s="6" t="s">
        <v>42</v>
      </c>
      <c r="E9" s="6" t="s">
        <v>55</v>
      </c>
      <c r="F9" s="6"/>
      <c r="G9" s="6" t="str">
        <f t="shared" si="0"/>
        <v>Д</v>
      </c>
      <c r="H9" s="6" t="str">
        <f t="shared" si="1"/>
        <v>К</v>
      </c>
      <c r="I9" s="6">
        <v>760184</v>
      </c>
      <c r="J9" s="7">
        <v>4</v>
      </c>
      <c r="K9" s="6" t="s">
        <v>60</v>
      </c>
      <c r="L9" s="6" t="s">
        <v>16</v>
      </c>
      <c r="M9" s="8">
        <v>2</v>
      </c>
      <c r="N9" s="8">
        <v>3</v>
      </c>
      <c r="O9" s="8">
        <v>4</v>
      </c>
      <c r="P9" s="8">
        <v>7</v>
      </c>
      <c r="Q9" s="8">
        <v>2</v>
      </c>
      <c r="R9" s="8">
        <v>4</v>
      </c>
      <c r="S9" s="8">
        <v>0</v>
      </c>
      <c r="T9" s="8">
        <v>4</v>
      </c>
      <c r="U9" s="8"/>
      <c r="V9" s="8"/>
      <c r="W9" s="9">
        <f t="shared" si="2"/>
        <v>26</v>
      </c>
      <c r="X9" s="10">
        <v>39</v>
      </c>
      <c r="Y9" s="11">
        <f t="shared" si="3"/>
        <v>0.66666666666666663</v>
      </c>
      <c r="Z9" s="10" t="str">
        <f t="shared" si="4"/>
        <v>Призёр</v>
      </c>
    </row>
    <row r="10" spans="1:26" x14ac:dyDescent="0.4">
      <c r="A10" s="6">
        <v>39</v>
      </c>
      <c r="B10" s="6" t="s">
        <v>29</v>
      </c>
      <c r="C10" s="15" t="s">
        <v>300</v>
      </c>
      <c r="D10" s="6" t="s">
        <v>58</v>
      </c>
      <c r="E10" s="6" t="s">
        <v>142</v>
      </c>
      <c r="F10" s="6"/>
      <c r="G10" s="6" t="str">
        <f t="shared" si="0"/>
        <v>В</v>
      </c>
      <c r="H10" s="6" t="str">
        <f t="shared" si="1"/>
        <v>В</v>
      </c>
      <c r="I10" s="6">
        <v>760184</v>
      </c>
      <c r="J10" s="7">
        <v>4</v>
      </c>
      <c r="K10" s="6" t="s">
        <v>64</v>
      </c>
      <c r="L10" s="6" t="s">
        <v>16</v>
      </c>
      <c r="M10" s="8">
        <v>1</v>
      </c>
      <c r="N10" s="8">
        <v>3</v>
      </c>
      <c r="O10" s="8">
        <v>4</v>
      </c>
      <c r="P10" s="8">
        <v>7</v>
      </c>
      <c r="Q10" s="8">
        <v>1</v>
      </c>
      <c r="R10" s="8">
        <v>4</v>
      </c>
      <c r="S10" s="8">
        <v>0</v>
      </c>
      <c r="T10" s="8">
        <v>4</v>
      </c>
      <c r="U10" s="8"/>
      <c r="V10" s="8"/>
      <c r="W10" s="9">
        <f t="shared" ref="W10:W14" si="5">SUM(M10:V10)</f>
        <v>24</v>
      </c>
      <c r="X10" s="10">
        <v>39</v>
      </c>
      <c r="Y10" s="11">
        <f t="shared" si="3"/>
        <v>0.61538461538461542</v>
      </c>
      <c r="Z10" s="10" t="str">
        <f t="shared" ref="Z10:Z14" si="6">IF(W10&gt;75%*X10,"Победитель",IF(W10&gt;50%*X10,"Призёр","Участник"))</f>
        <v>Призёр</v>
      </c>
    </row>
    <row r="11" spans="1:26" x14ac:dyDescent="0.4">
      <c r="A11" s="6">
        <v>40</v>
      </c>
      <c r="B11" s="6" t="s">
        <v>29</v>
      </c>
      <c r="C11" s="15" t="s">
        <v>301</v>
      </c>
      <c r="D11" s="6" t="s">
        <v>54</v>
      </c>
      <c r="E11" s="6" t="s">
        <v>76</v>
      </c>
      <c r="F11" s="6"/>
      <c r="G11" s="6" t="str">
        <f t="shared" si="0"/>
        <v>Е</v>
      </c>
      <c r="H11" s="6" t="str">
        <f t="shared" si="1"/>
        <v>А</v>
      </c>
      <c r="I11" s="6">
        <v>760184</v>
      </c>
      <c r="J11" s="7">
        <v>4</v>
      </c>
      <c r="K11" s="6" t="s">
        <v>204</v>
      </c>
      <c r="L11" s="6" t="s">
        <v>16</v>
      </c>
      <c r="M11" s="8">
        <v>2</v>
      </c>
      <c r="N11" s="8">
        <v>3</v>
      </c>
      <c r="O11" s="8">
        <v>4</v>
      </c>
      <c r="P11" s="8">
        <v>4.5</v>
      </c>
      <c r="Q11" s="8">
        <v>1</v>
      </c>
      <c r="R11" s="8">
        <v>4</v>
      </c>
      <c r="S11" s="8">
        <v>0</v>
      </c>
      <c r="T11" s="8">
        <v>5.5</v>
      </c>
      <c r="U11" s="8"/>
      <c r="V11" s="8"/>
      <c r="W11" s="9">
        <f t="shared" si="5"/>
        <v>24</v>
      </c>
      <c r="X11" s="10">
        <v>39</v>
      </c>
      <c r="Y11" s="11">
        <f t="shared" si="3"/>
        <v>0.61538461538461542</v>
      </c>
      <c r="Z11" s="10" t="str">
        <f t="shared" si="6"/>
        <v>Призёр</v>
      </c>
    </row>
    <row r="12" spans="1:26" x14ac:dyDescent="0.4">
      <c r="A12" s="6">
        <v>54</v>
      </c>
      <c r="B12" s="6" t="s">
        <v>29</v>
      </c>
      <c r="C12" s="15" t="s">
        <v>302</v>
      </c>
      <c r="D12" s="6" t="s">
        <v>41</v>
      </c>
      <c r="E12" s="6" t="s">
        <v>200</v>
      </c>
      <c r="F12" s="6"/>
      <c r="G12" s="6" t="str">
        <f t="shared" si="0"/>
        <v>В</v>
      </c>
      <c r="H12" s="6" t="str">
        <f t="shared" si="1"/>
        <v>Н</v>
      </c>
      <c r="I12" s="6">
        <v>760184</v>
      </c>
      <c r="J12" s="7">
        <v>4</v>
      </c>
      <c r="K12" s="6" t="s">
        <v>122</v>
      </c>
      <c r="L12" s="6" t="s">
        <v>16</v>
      </c>
      <c r="M12" s="8">
        <v>2</v>
      </c>
      <c r="N12" s="8">
        <v>2</v>
      </c>
      <c r="O12" s="8">
        <v>3</v>
      </c>
      <c r="P12" s="8">
        <v>7</v>
      </c>
      <c r="Q12" s="8">
        <v>1</v>
      </c>
      <c r="R12" s="8">
        <v>3</v>
      </c>
      <c r="S12" s="8">
        <v>0</v>
      </c>
      <c r="T12" s="8">
        <v>5</v>
      </c>
      <c r="U12" s="8"/>
      <c r="V12" s="8"/>
      <c r="W12" s="9">
        <f t="shared" si="5"/>
        <v>23</v>
      </c>
      <c r="X12" s="10">
        <v>39</v>
      </c>
      <c r="Y12" s="11">
        <f t="shared" si="3"/>
        <v>0.58974358974358976</v>
      </c>
      <c r="Z12" s="10" t="str">
        <f t="shared" si="6"/>
        <v>Призёр</v>
      </c>
    </row>
    <row r="13" spans="1:26" x14ac:dyDescent="0.4">
      <c r="A13" s="6">
        <v>56</v>
      </c>
      <c r="B13" s="6" t="s">
        <v>29</v>
      </c>
      <c r="C13" s="15" t="s">
        <v>294</v>
      </c>
      <c r="D13" s="6" t="s">
        <v>215</v>
      </c>
      <c r="E13" s="6" t="s">
        <v>50</v>
      </c>
      <c r="F13" s="6"/>
      <c r="G13" s="6" t="str">
        <f t="shared" si="0"/>
        <v>О</v>
      </c>
      <c r="H13" s="6" t="str">
        <f t="shared" si="1"/>
        <v>Д</v>
      </c>
      <c r="I13" s="6">
        <v>760184</v>
      </c>
      <c r="J13" s="7">
        <v>4</v>
      </c>
      <c r="K13" s="6" t="s">
        <v>216</v>
      </c>
      <c r="L13" s="6" t="s">
        <v>16</v>
      </c>
      <c r="M13" s="8">
        <v>1</v>
      </c>
      <c r="N13" s="8">
        <v>3</v>
      </c>
      <c r="O13" s="8">
        <v>4</v>
      </c>
      <c r="P13" s="8">
        <v>4.5</v>
      </c>
      <c r="Q13" s="8">
        <v>0</v>
      </c>
      <c r="R13" s="8">
        <v>1</v>
      </c>
      <c r="S13" s="8">
        <v>4</v>
      </c>
      <c r="T13" s="8">
        <v>5.5</v>
      </c>
      <c r="U13" s="8"/>
      <c r="V13" s="8"/>
      <c r="W13" s="9">
        <f t="shared" si="5"/>
        <v>23</v>
      </c>
      <c r="X13" s="10">
        <v>39</v>
      </c>
      <c r="Y13" s="11">
        <f t="shared" si="3"/>
        <v>0.58974358974358976</v>
      </c>
      <c r="Z13" s="10" t="str">
        <f t="shared" si="6"/>
        <v>Призёр</v>
      </c>
    </row>
    <row r="14" spans="1:26" x14ac:dyDescent="0.4">
      <c r="A14" s="6">
        <v>59</v>
      </c>
      <c r="B14" s="6" t="s">
        <v>29</v>
      </c>
      <c r="C14" s="15" t="s">
        <v>302</v>
      </c>
      <c r="D14" s="6" t="s">
        <v>52</v>
      </c>
      <c r="E14" s="6" t="s">
        <v>34</v>
      </c>
      <c r="F14" s="6"/>
      <c r="G14" s="6" t="str">
        <f t="shared" si="0"/>
        <v>А</v>
      </c>
      <c r="H14" s="6" t="str">
        <f t="shared" si="1"/>
        <v>Н</v>
      </c>
      <c r="I14" s="6">
        <v>760184</v>
      </c>
      <c r="J14" s="7">
        <v>4</v>
      </c>
      <c r="K14" s="6" t="s">
        <v>121</v>
      </c>
      <c r="L14" s="6" t="s">
        <v>16</v>
      </c>
      <c r="M14" s="8">
        <v>1</v>
      </c>
      <c r="N14" s="8">
        <v>3</v>
      </c>
      <c r="O14" s="8">
        <v>3</v>
      </c>
      <c r="P14" s="8">
        <v>5</v>
      </c>
      <c r="Q14" s="8">
        <v>2</v>
      </c>
      <c r="R14" s="8">
        <v>3</v>
      </c>
      <c r="S14" s="8">
        <v>0</v>
      </c>
      <c r="T14" s="8">
        <v>5.5</v>
      </c>
      <c r="U14" s="8"/>
      <c r="V14" s="8"/>
      <c r="W14" s="9">
        <f t="shared" si="5"/>
        <v>22.5</v>
      </c>
      <c r="X14" s="10">
        <v>39</v>
      </c>
      <c r="Y14" s="11">
        <f t="shared" si="3"/>
        <v>0.57692307692307687</v>
      </c>
      <c r="Z14" s="10" t="str">
        <f t="shared" si="6"/>
        <v>Призёр</v>
      </c>
    </row>
    <row r="15" spans="1:26" x14ac:dyDescent="0.4">
      <c r="A15" s="6">
        <v>89</v>
      </c>
      <c r="B15" s="6" t="s">
        <v>24</v>
      </c>
      <c r="C15" s="15" t="s">
        <v>300</v>
      </c>
      <c r="D15" s="6" t="s">
        <v>114</v>
      </c>
      <c r="E15" s="6" t="s">
        <v>282</v>
      </c>
      <c r="F15" s="6"/>
      <c r="G15" s="6" t="str">
        <f t="shared" ref="G15:G19" si="7">LEFT(D15,1)</f>
        <v>М</v>
      </c>
      <c r="H15" s="6" t="str">
        <f t="shared" ref="H15:H19" si="8">LEFT(E15,1)</f>
        <v>С</v>
      </c>
      <c r="I15" s="6">
        <v>760184</v>
      </c>
      <c r="J15" s="7">
        <v>4</v>
      </c>
      <c r="K15" s="6" t="s">
        <v>61</v>
      </c>
      <c r="L15" s="6" t="s">
        <v>16</v>
      </c>
      <c r="M15" s="8">
        <v>1</v>
      </c>
      <c r="N15" s="8">
        <v>2</v>
      </c>
      <c r="O15" s="8">
        <v>4</v>
      </c>
      <c r="P15" s="8">
        <v>6</v>
      </c>
      <c r="Q15" s="8">
        <v>2</v>
      </c>
      <c r="R15" s="8">
        <v>0</v>
      </c>
      <c r="S15" s="8">
        <v>0</v>
      </c>
      <c r="T15" s="8">
        <v>4.5</v>
      </c>
      <c r="U15" s="8"/>
      <c r="V15" s="8"/>
      <c r="W15" s="9">
        <f t="shared" ref="W15" si="9">SUM(M15:V15)</f>
        <v>19.5</v>
      </c>
      <c r="X15" s="10">
        <v>39</v>
      </c>
      <c r="Y15" s="11">
        <f t="shared" ref="Y15:Y19" si="10">W15/X15</f>
        <v>0.5</v>
      </c>
      <c r="Z15" s="10" t="str">
        <f t="shared" ref="Z15:Z17" si="11">IF(W15&gt;75%*X15,"Победитель",IF(W15&gt;50%*X15,"Призёр","Участник"))</f>
        <v>Участник</v>
      </c>
    </row>
    <row r="16" spans="1:26" x14ac:dyDescent="0.4">
      <c r="A16" s="6">
        <v>99</v>
      </c>
      <c r="B16" s="6" t="s">
        <v>24</v>
      </c>
      <c r="C16" s="15" t="s">
        <v>300</v>
      </c>
      <c r="D16" s="6" t="s">
        <v>37</v>
      </c>
      <c r="E16" s="6" t="s">
        <v>134</v>
      </c>
      <c r="F16" s="6"/>
      <c r="G16" s="6" t="str">
        <f t="shared" si="7"/>
        <v>В</v>
      </c>
      <c r="H16" s="6" t="str">
        <f t="shared" si="8"/>
        <v>Э</v>
      </c>
      <c r="I16" s="6">
        <v>760184</v>
      </c>
      <c r="J16" s="7">
        <v>4</v>
      </c>
      <c r="K16" s="6" t="s">
        <v>210</v>
      </c>
      <c r="L16" s="6" t="s">
        <v>16</v>
      </c>
      <c r="M16" s="8">
        <v>1</v>
      </c>
      <c r="N16" s="8">
        <v>3</v>
      </c>
      <c r="O16" s="8">
        <v>1</v>
      </c>
      <c r="P16" s="8">
        <v>6</v>
      </c>
      <c r="Q16" s="8">
        <v>3</v>
      </c>
      <c r="R16" s="8">
        <v>0</v>
      </c>
      <c r="S16" s="8">
        <v>0</v>
      </c>
      <c r="T16" s="8">
        <v>5</v>
      </c>
      <c r="U16" s="8"/>
      <c r="V16" s="8"/>
      <c r="W16" s="9">
        <f t="shared" ref="W16:W19" si="12">SUM(M16:V16)</f>
        <v>19</v>
      </c>
      <c r="X16" s="10">
        <v>39</v>
      </c>
      <c r="Y16" s="11">
        <f t="shared" si="10"/>
        <v>0.48717948717948717</v>
      </c>
      <c r="Z16" s="10" t="str">
        <f t="shared" si="11"/>
        <v>Участник</v>
      </c>
    </row>
    <row r="17" spans="1:26" x14ac:dyDescent="0.4">
      <c r="A17" s="6">
        <v>116</v>
      </c>
      <c r="B17" s="6" t="s">
        <v>24</v>
      </c>
      <c r="C17" s="15" t="s">
        <v>298</v>
      </c>
      <c r="D17" s="6" t="s">
        <v>202</v>
      </c>
      <c r="E17" s="6" t="s">
        <v>286</v>
      </c>
      <c r="F17" s="6"/>
      <c r="G17" s="6" t="str">
        <f t="shared" si="7"/>
        <v>Э</v>
      </c>
      <c r="H17" s="6" t="str">
        <f t="shared" si="8"/>
        <v>К</v>
      </c>
      <c r="I17" s="6">
        <v>760184</v>
      </c>
      <c r="J17" s="7">
        <v>4</v>
      </c>
      <c r="K17" s="6" t="s">
        <v>203</v>
      </c>
      <c r="L17" s="6" t="s">
        <v>16</v>
      </c>
      <c r="M17" s="8">
        <v>1</v>
      </c>
      <c r="N17" s="8">
        <v>3</v>
      </c>
      <c r="O17" s="8">
        <v>3</v>
      </c>
      <c r="P17" s="8">
        <v>6</v>
      </c>
      <c r="Q17" s="8">
        <v>0</v>
      </c>
      <c r="R17" s="8">
        <v>0</v>
      </c>
      <c r="S17" s="8">
        <v>0</v>
      </c>
      <c r="T17" s="8">
        <v>5</v>
      </c>
      <c r="U17" s="8"/>
      <c r="V17" s="8"/>
      <c r="W17" s="9">
        <f t="shared" si="12"/>
        <v>18</v>
      </c>
      <c r="X17" s="10">
        <v>39</v>
      </c>
      <c r="Y17" s="11">
        <f t="shared" si="10"/>
        <v>0.46153846153846156</v>
      </c>
      <c r="Z17" s="10" t="str">
        <f t="shared" si="11"/>
        <v>Участник</v>
      </c>
    </row>
    <row r="18" spans="1:26" x14ac:dyDescent="0.4">
      <c r="A18" s="6">
        <v>123</v>
      </c>
      <c r="B18" s="6" t="s">
        <v>29</v>
      </c>
      <c r="C18" s="15" t="s">
        <v>302</v>
      </c>
      <c r="D18" s="6" t="s">
        <v>150</v>
      </c>
      <c r="E18" s="6" t="s">
        <v>30</v>
      </c>
      <c r="F18" s="6"/>
      <c r="G18" s="6" t="str">
        <f t="shared" si="7"/>
        <v>Д</v>
      </c>
      <c r="H18" s="6" t="str">
        <f t="shared" si="8"/>
        <v>В</v>
      </c>
      <c r="I18" s="6">
        <v>760184</v>
      </c>
      <c r="J18" s="7">
        <v>4</v>
      </c>
      <c r="K18" s="6" t="s">
        <v>214</v>
      </c>
      <c r="L18" s="6" t="s">
        <v>16</v>
      </c>
      <c r="M18" s="8">
        <v>1</v>
      </c>
      <c r="N18" s="8">
        <v>3</v>
      </c>
      <c r="O18" s="8">
        <v>4</v>
      </c>
      <c r="P18" s="8">
        <v>3.5</v>
      </c>
      <c r="Q18" s="8">
        <v>1</v>
      </c>
      <c r="R18" s="8">
        <v>0</v>
      </c>
      <c r="S18" s="8">
        <v>0</v>
      </c>
      <c r="T18" s="8">
        <v>5</v>
      </c>
      <c r="U18" s="8"/>
      <c r="V18" s="8"/>
      <c r="W18" s="9">
        <f t="shared" si="12"/>
        <v>17.5</v>
      </c>
      <c r="X18" s="10">
        <v>39</v>
      </c>
      <c r="Y18" s="11">
        <f t="shared" si="10"/>
        <v>0.44871794871794873</v>
      </c>
      <c r="Z18" s="10" t="str">
        <f t="shared" ref="Z18:Z21" si="13">IF(W18&gt;75%*X18,"Победитель",IF(W18&gt;50%*X18,"Призёр","Участник"))</f>
        <v>Участник</v>
      </c>
    </row>
    <row r="19" spans="1:26" x14ac:dyDescent="0.4">
      <c r="A19" s="6">
        <v>124</v>
      </c>
      <c r="B19" s="6" t="s">
        <v>29</v>
      </c>
      <c r="C19" s="15" t="s">
        <v>296</v>
      </c>
      <c r="D19" s="6" t="s">
        <v>39</v>
      </c>
      <c r="E19" s="6" t="s">
        <v>217</v>
      </c>
      <c r="F19" s="6"/>
      <c r="G19" s="6" t="str">
        <f t="shared" si="7"/>
        <v>С</v>
      </c>
      <c r="H19" s="6" t="str">
        <f t="shared" si="8"/>
        <v>А</v>
      </c>
      <c r="I19" s="6">
        <v>760184</v>
      </c>
      <c r="J19" s="7">
        <v>4</v>
      </c>
      <c r="K19" s="6" t="s">
        <v>218</v>
      </c>
      <c r="L19" s="6" t="s">
        <v>16</v>
      </c>
      <c r="M19" s="8">
        <v>1</v>
      </c>
      <c r="N19" s="8">
        <v>3</v>
      </c>
      <c r="O19" s="8">
        <v>3</v>
      </c>
      <c r="P19" s="8">
        <v>4.5</v>
      </c>
      <c r="Q19" s="8">
        <v>1</v>
      </c>
      <c r="R19" s="8">
        <v>0</v>
      </c>
      <c r="S19" s="8">
        <v>0</v>
      </c>
      <c r="T19" s="8">
        <v>5</v>
      </c>
      <c r="U19" s="8"/>
      <c r="V19" s="8"/>
      <c r="W19" s="9">
        <f t="shared" si="12"/>
        <v>17.5</v>
      </c>
      <c r="X19" s="10">
        <v>39</v>
      </c>
      <c r="Y19" s="11">
        <f t="shared" si="10"/>
        <v>0.44871794871794873</v>
      </c>
      <c r="Z19" s="10" t="str">
        <f t="shared" si="13"/>
        <v>Участник</v>
      </c>
    </row>
    <row r="20" spans="1:26" x14ac:dyDescent="0.4">
      <c r="A20" s="6">
        <v>138</v>
      </c>
      <c r="B20" s="6" t="s">
        <v>29</v>
      </c>
      <c r="C20" s="15" t="s">
        <v>303</v>
      </c>
      <c r="D20" s="6" t="s">
        <v>40</v>
      </c>
      <c r="E20" s="6" t="s">
        <v>44</v>
      </c>
      <c r="F20" s="6"/>
      <c r="G20" s="6" t="str">
        <f t="shared" ref="G20:G29" si="14">LEFT(D20,1)</f>
        <v>В</v>
      </c>
      <c r="H20" s="6" t="str">
        <f t="shared" ref="H20:H29" si="15">LEFT(E20,1)</f>
        <v>И</v>
      </c>
      <c r="I20" s="6">
        <v>760184</v>
      </c>
      <c r="J20" s="7">
        <v>4</v>
      </c>
      <c r="K20" s="6" t="s">
        <v>67</v>
      </c>
      <c r="L20" s="6" t="s">
        <v>16</v>
      </c>
      <c r="M20" s="8">
        <v>1</v>
      </c>
      <c r="N20" s="8">
        <v>0</v>
      </c>
      <c r="O20" s="8">
        <v>4</v>
      </c>
      <c r="P20" s="8">
        <v>5</v>
      </c>
      <c r="Q20" s="8">
        <v>1</v>
      </c>
      <c r="R20" s="8">
        <v>0</v>
      </c>
      <c r="S20" s="8">
        <v>0</v>
      </c>
      <c r="T20" s="8">
        <v>5.5</v>
      </c>
      <c r="U20" s="8"/>
      <c r="V20" s="8"/>
      <c r="W20" s="9">
        <f t="shared" ref="W20:W23" si="16">SUM(M20:V20)</f>
        <v>16.5</v>
      </c>
      <c r="X20" s="10">
        <v>39</v>
      </c>
      <c r="Y20" s="11">
        <f t="shared" ref="Y20:Y29" si="17">W20/X20</f>
        <v>0.42307692307692307</v>
      </c>
      <c r="Z20" s="10" t="str">
        <f t="shared" si="13"/>
        <v>Участник</v>
      </c>
    </row>
    <row r="21" spans="1:26" x14ac:dyDescent="0.4">
      <c r="A21" s="6">
        <v>150</v>
      </c>
      <c r="B21" s="6" t="s">
        <v>29</v>
      </c>
      <c r="C21" s="15" t="s">
        <v>302</v>
      </c>
      <c r="D21" s="6" t="s">
        <v>145</v>
      </c>
      <c r="E21" s="6" t="s">
        <v>76</v>
      </c>
      <c r="F21" s="6"/>
      <c r="G21" s="6" t="str">
        <f t="shared" si="14"/>
        <v>Д</v>
      </c>
      <c r="H21" s="6" t="str">
        <f t="shared" si="15"/>
        <v>А</v>
      </c>
      <c r="I21" s="6">
        <v>760184</v>
      </c>
      <c r="J21" s="7">
        <v>4</v>
      </c>
      <c r="K21" s="6" t="s">
        <v>120</v>
      </c>
      <c r="L21" s="6" t="s">
        <v>16</v>
      </c>
      <c r="M21" s="8">
        <v>1</v>
      </c>
      <c r="N21" s="8">
        <v>0</v>
      </c>
      <c r="O21" s="8">
        <v>3</v>
      </c>
      <c r="P21" s="8">
        <v>4</v>
      </c>
      <c r="Q21" s="8">
        <v>1</v>
      </c>
      <c r="R21" s="8">
        <v>2</v>
      </c>
      <c r="S21" s="8">
        <v>0</v>
      </c>
      <c r="T21" s="8">
        <v>5</v>
      </c>
      <c r="U21" s="8"/>
      <c r="V21" s="8"/>
      <c r="W21" s="9">
        <f t="shared" si="16"/>
        <v>16</v>
      </c>
      <c r="X21" s="10">
        <v>39</v>
      </c>
      <c r="Y21" s="11">
        <f t="shared" si="17"/>
        <v>0.41025641025641024</v>
      </c>
      <c r="Z21" s="10" t="str">
        <f t="shared" si="13"/>
        <v>Участник</v>
      </c>
    </row>
    <row r="22" spans="1:26" x14ac:dyDescent="0.4">
      <c r="A22" s="6">
        <v>154</v>
      </c>
      <c r="B22" s="6" t="s">
        <v>29</v>
      </c>
      <c r="C22" s="15" t="s">
        <v>304</v>
      </c>
      <c r="D22" s="6" t="s">
        <v>48</v>
      </c>
      <c r="E22" s="6" t="s">
        <v>287</v>
      </c>
      <c r="F22" s="6"/>
      <c r="G22" s="6" t="str">
        <f t="shared" si="14"/>
        <v>Т</v>
      </c>
      <c r="H22" s="6" t="str">
        <f t="shared" si="15"/>
        <v>Т</v>
      </c>
      <c r="I22" s="6">
        <v>760184</v>
      </c>
      <c r="J22" s="7">
        <v>4</v>
      </c>
      <c r="K22" s="6" t="s">
        <v>205</v>
      </c>
      <c r="L22" s="6" t="s">
        <v>16</v>
      </c>
      <c r="M22" s="8">
        <v>2</v>
      </c>
      <c r="N22" s="8">
        <v>0</v>
      </c>
      <c r="O22" s="8">
        <v>4</v>
      </c>
      <c r="P22" s="8">
        <v>4.5</v>
      </c>
      <c r="Q22" s="8">
        <v>1</v>
      </c>
      <c r="R22" s="8">
        <v>0</v>
      </c>
      <c r="S22" s="8">
        <v>0</v>
      </c>
      <c r="T22" s="8">
        <v>4.5</v>
      </c>
      <c r="U22" s="8"/>
      <c r="V22" s="8"/>
      <c r="W22" s="9">
        <f t="shared" si="16"/>
        <v>16</v>
      </c>
      <c r="X22" s="10">
        <v>39</v>
      </c>
      <c r="Y22" s="11">
        <f t="shared" si="17"/>
        <v>0.41025641025641024</v>
      </c>
      <c r="Z22" s="10" t="str">
        <f t="shared" ref="Z22:Z28" si="18">IF(W22&gt;75%*X22,"Победитель",IF(W22&gt;50%*X22,"Призёр","Участник"))</f>
        <v>Участник</v>
      </c>
    </row>
    <row r="23" spans="1:26" x14ac:dyDescent="0.4">
      <c r="A23" s="6">
        <v>159</v>
      </c>
      <c r="B23" s="6" t="s">
        <v>29</v>
      </c>
      <c r="C23" s="15" t="s">
        <v>293</v>
      </c>
      <c r="D23" s="6" t="s">
        <v>137</v>
      </c>
      <c r="E23" s="6" t="s">
        <v>33</v>
      </c>
      <c r="F23" s="6"/>
      <c r="G23" s="6" t="str">
        <f t="shared" si="14"/>
        <v>Е</v>
      </c>
      <c r="H23" s="6" t="str">
        <f t="shared" si="15"/>
        <v>С</v>
      </c>
      <c r="I23" s="6">
        <v>760184</v>
      </c>
      <c r="J23" s="7">
        <v>4</v>
      </c>
      <c r="K23" s="6" t="s">
        <v>69</v>
      </c>
      <c r="L23" s="6" t="s">
        <v>16</v>
      </c>
      <c r="M23" s="8">
        <v>2</v>
      </c>
      <c r="N23" s="8">
        <v>2</v>
      </c>
      <c r="O23" s="8">
        <v>3</v>
      </c>
      <c r="P23" s="8">
        <v>2.5</v>
      </c>
      <c r="Q23" s="8">
        <v>0</v>
      </c>
      <c r="R23" s="8">
        <v>0</v>
      </c>
      <c r="S23" s="8">
        <v>0</v>
      </c>
      <c r="T23" s="8">
        <v>6</v>
      </c>
      <c r="U23" s="8"/>
      <c r="V23" s="8"/>
      <c r="W23" s="9">
        <f t="shared" si="16"/>
        <v>15.5</v>
      </c>
      <c r="X23" s="10">
        <v>39</v>
      </c>
      <c r="Y23" s="11">
        <f t="shared" si="17"/>
        <v>0.39743589743589741</v>
      </c>
      <c r="Z23" s="10" t="str">
        <f t="shared" si="18"/>
        <v>Участник</v>
      </c>
    </row>
    <row r="24" spans="1:26" x14ac:dyDescent="0.4">
      <c r="A24" s="6">
        <v>162</v>
      </c>
      <c r="B24" s="6" t="s">
        <v>29</v>
      </c>
      <c r="C24" s="15" t="s">
        <v>305</v>
      </c>
      <c r="D24" s="6" t="s">
        <v>132</v>
      </c>
      <c r="E24" s="6" t="s">
        <v>30</v>
      </c>
      <c r="F24" s="6"/>
      <c r="G24" s="6" t="str">
        <f t="shared" si="14"/>
        <v>К</v>
      </c>
      <c r="H24" s="6" t="str">
        <f t="shared" si="15"/>
        <v>В</v>
      </c>
      <c r="I24" s="6">
        <v>760184</v>
      </c>
      <c r="J24" s="7">
        <v>4</v>
      </c>
      <c r="K24" s="6" t="s">
        <v>206</v>
      </c>
      <c r="L24" s="6" t="s">
        <v>16</v>
      </c>
      <c r="M24" s="8">
        <v>1</v>
      </c>
      <c r="N24" s="8">
        <v>0</v>
      </c>
      <c r="O24" s="8">
        <v>4</v>
      </c>
      <c r="P24" s="8">
        <v>6</v>
      </c>
      <c r="Q24" s="8">
        <v>0</v>
      </c>
      <c r="R24" s="8">
        <v>0</v>
      </c>
      <c r="S24" s="8">
        <v>0</v>
      </c>
      <c r="T24" s="8">
        <v>4.5</v>
      </c>
      <c r="U24" s="8"/>
      <c r="V24" s="8"/>
      <c r="W24" s="9">
        <f t="shared" ref="W24:W29" si="19">SUM(M24:V24)</f>
        <v>15.5</v>
      </c>
      <c r="X24" s="10">
        <v>39</v>
      </c>
      <c r="Y24" s="11">
        <f t="shared" si="17"/>
        <v>0.39743589743589741</v>
      </c>
      <c r="Z24" s="10" t="str">
        <f t="shared" si="18"/>
        <v>Участник</v>
      </c>
    </row>
    <row r="25" spans="1:26" x14ac:dyDescent="0.4">
      <c r="A25" s="6">
        <v>166</v>
      </c>
      <c r="B25" s="6" t="s">
        <v>24</v>
      </c>
      <c r="C25" s="15" t="s">
        <v>303</v>
      </c>
      <c r="D25" s="6" t="s">
        <v>211</v>
      </c>
      <c r="E25" s="6" t="s">
        <v>66</v>
      </c>
      <c r="F25" s="6"/>
      <c r="G25" s="6" t="str">
        <f t="shared" si="14"/>
        <v>М</v>
      </c>
      <c r="H25" s="6" t="str">
        <f t="shared" si="15"/>
        <v>А</v>
      </c>
      <c r="I25" s="6">
        <v>760184</v>
      </c>
      <c r="J25" s="7">
        <v>4</v>
      </c>
      <c r="K25" s="6" t="s">
        <v>212</v>
      </c>
      <c r="L25" s="6" t="s">
        <v>16</v>
      </c>
      <c r="M25" s="8">
        <v>1</v>
      </c>
      <c r="N25" s="8">
        <v>3</v>
      </c>
      <c r="O25" s="8">
        <v>4</v>
      </c>
      <c r="P25" s="8">
        <v>3.5</v>
      </c>
      <c r="Q25" s="8">
        <v>0</v>
      </c>
      <c r="R25" s="8">
        <v>0</v>
      </c>
      <c r="S25" s="8">
        <v>0</v>
      </c>
      <c r="T25" s="8">
        <v>3</v>
      </c>
      <c r="U25" s="8"/>
      <c r="V25" s="8"/>
      <c r="W25" s="9">
        <f t="shared" si="19"/>
        <v>14.5</v>
      </c>
      <c r="X25" s="10">
        <v>39</v>
      </c>
      <c r="Y25" s="11">
        <f t="shared" si="17"/>
        <v>0.37179487179487181</v>
      </c>
      <c r="Z25" s="10" t="str">
        <f t="shared" si="18"/>
        <v>Участник</v>
      </c>
    </row>
    <row r="26" spans="1:26" x14ac:dyDescent="0.4">
      <c r="A26" s="6">
        <v>170</v>
      </c>
      <c r="B26" s="6" t="s">
        <v>29</v>
      </c>
      <c r="C26" s="15" t="s">
        <v>306</v>
      </c>
      <c r="D26" s="6" t="s">
        <v>150</v>
      </c>
      <c r="E26" s="6" t="s">
        <v>288</v>
      </c>
      <c r="F26" s="6"/>
      <c r="G26" s="6" t="str">
        <f t="shared" si="14"/>
        <v>Д</v>
      </c>
      <c r="H26" s="6" t="str">
        <f t="shared" si="15"/>
        <v>В</v>
      </c>
      <c r="I26" s="6">
        <v>760184</v>
      </c>
      <c r="J26" s="7">
        <v>4</v>
      </c>
      <c r="K26" s="6" t="s">
        <v>123</v>
      </c>
      <c r="L26" s="6" t="s">
        <v>16</v>
      </c>
      <c r="M26" s="8">
        <v>1</v>
      </c>
      <c r="N26" s="8">
        <v>1</v>
      </c>
      <c r="O26" s="8">
        <v>2</v>
      </c>
      <c r="P26" s="8">
        <v>4</v>
      </c>
      <c r="Q26" s="8">
        <v>0</v>
      </c>
      <c r="R26" s="8">
        <v>3</v>
      </c>
      <c r="S26" s="8">
        <v>0</v>
      </c>
      <c r="T26" s="8">
        <v>3</v>
      </c>
      <c r="U26" s="8"/>
      <c r="V26" s="8"/>
      <c r="W26" s="9">
        <f t="shared" si="19"/>
        <v>14</v>
      </c>
      <c r="X26" s="10">
        <v>39</v>
      </c>
      <c r="Y26" s="11">
        <f t="shared" si="17"/>
        <v>0.35897435897435898</v>
      </c>
      <c r="Z26" s="10" t="str">
        <f t="shared" si="18"/>
        <v>Участник</v>
      </c>
    </row>
    <row r="27" spans="1:26" x14ac:dyDescent="0.4">
      <c r="A27" s="6">
        <v>174</v>
      </c>
      <c r="B27" s="6" t="s">
        <v>29</v>
      </c>
      <c r="C27" s="15" t="s">
        <v>299</v>
      </c>
      <c r="D27" s="6" t="s">
        <v>207</v>
      </c>
      <c r="E27" s="6" t="s">
        <v>46</v>
      </c>
      <c r="F27" s="6"/>
      <c r="G27" s="6" t="str">
        <f t="shared" si="14"/>
        <v>Е</v>
      </c>
      <c r="H27" s="6" t="str">
        <f t="shared" si="15"/>
        <v>А</v>
      </c>
      <c r="I27" s="6">
        <v>760184</v>
      </c>
      <c r="J27" s="7">
        <v>4</v>
      </c>
      <c r="K27" s="6" t="s">
        <v>208</v>
      </c>
      <c r="L27" s="6" t="s">
        <v>16</v>
      </c>
      <c r="M27" s="8">
        <v>2</v>
      </c>
      <c r="N27" s="8">
        <v>3</v>
      </c>
      <c r="O27" s="8">
        <v>2</v>
      </c>
      <c r="P27" s="8">
        <v>2</v>
      </c>
      <c r="Q27" s="8">
        <v>0</v>
      </c>
      <c r="R27" s="8">
        <v>0</v>
      </c>
      <c r="S27" s="8">
        <v>0</v>
      </c>
      <c r="T27" s="8">
        <v>4.5</v>
      </c>
      <c r="U27" s="8"/>
      <c r="V27" s="8"/>
      <c r="W27" s="9">
        <f t="shared" si="19"/>
        <v>13.5</v>
      </c>
      <c r="X27" s="10">
        <v>39</v>
      </c>
      <c r="Y27" s="11">
        <f t="shared" si="17"/>
        <v>0.34615384615384615</v>
      </c>
      <c r="Z27" s="10" t="str">
        <f t="shared" si="18"/>
        <v>Участник</v>
      </c>
    </row>
    <row r="28" spans="1:26" x14ac:dyDescent="0.4">
      <c r="A28" s="6">
        <v>180</v>
      </c>
      <c r="B28" s="6" t="s">
        <v>29</v>
      </c>
      <c r="C28" s="15" t="s">
        <v>307</v>
      </c>
      <c r="D28" s="6" t="s">
        <v>32</v>
      </c>
      <c r="E28" s="6" t="s">
        <v>35</v>
      </c>
      <c r="F28" s="6"/>
      <c r="G28" s="6" t="str">
        <f t="shared" si="14"/>
        <v>Е</v>
      </c>
      <c r="H28" s="6" t="str">
        <f t="shared" si="15"/>
        <v>А</v>
      </c>
      <c r="I28" s="6">
        <v>760184</v>
      </c>
      <c r="J28" s="7">
        <v>4</v>
      </c>
      <c r="K28" s="6" t="s">
        <v>209</v>
      </c>
      <c r="L28" s="6" t="s">
        <v>16</v>
      </c>
      <c r="M28" s="8">
        <v>1</v>
      </c>
      <c r="N28" s="8">
        <v>2</v>
      </c>
      <c r="O28" s="8">
        <v>2</v>
      </c>
      <c r="P28" s="8">
        <v>3.5</v>
      </c>
      <c r="Q28" s="8">
        <v>0</v>
      </c>
      <c r="R28" s="8">
        <v>0</v>
      </c>
      <c r="S28" s="8">
        <v>0</v>
      </c>
      <c r="T28" s="8">
        <v>4.5</v>
      </c>
      <c r="U28" s="8"/>
      <c r="V28" s="8"/>
      <c r="W28" s="9">
        <f t="shared" si="19"/>
        <v>13</v>
      </c>
      <c r="X28" s="10">
        <v>39</v>
      </c>
      <c r="Y28" s="11">
        <f t="shared" si="17"/>
        <v>0.33333333333333331</v>
      </c>
      <c r="Z28" s="10" t="str">
        <f t="shared" si="18"/>
        <v>Участник</v>
      </c>
    </row>
    <row r="29" spans="1:26" x14ac:dyDescent="0.4">
      <c r="A29" s="6">
        <v>191</v>
      </c>
      <c r="B29" s="6" t="s">
        <v>24</v>
      </c>
      <c r="C29" s="15" t="s">
        <v>293</v>
      </c>
      <c r="D29" s="6" t="s">
        <v>112</v>
      </c>
      <c r="E29" s="6" t="s">
        <v>68</v>
      </c>
      <c r="F29" s="6"/>
      <c r="G29" s="6" t="str">
        <f t="shared" si="14"/>
        <v>Р</v>
      </c>
      <c r="H29" s="6" t="str">
        <f t="shared" si="15"/>
        <v>А</v>
      </c>
      <c r="I29" s="6">
        <v>760184</v>
      </c>
      <c r="J29" s="7">
        <v>4</v>
      </c>
      <c r="K29" s="6" t="s">
        <v>213</v>
      </c>
      <c r="L29" s="6" t="s">
        <v>16</v>
      </c>
      <c r="M29" s="8">
        <v>0</v>
      </c>
      <c r="N29" s="8">
        <v>0</v>
      </c>
      <c r="O29" s="8">
        <v>4</v>
      </c>
      <c r="P29" s="8">
        <v>2</v>
      </c>
      <c r="Q29" s="8">
        <v>0</v>
      </c>
      <c r="R29" s="8">
        <v>0</v>
      </c>
      <c r="S29" s="8">
        <v>0</v>
      </c>
      <c r="T29" s="8">
        <v>4.5</v>
      </c>
      <c r="U29" s="8"/>
      <c r="V29" s="8"/>
      <c r="W29" s="9">
        <f t="shared" si="19"/>
        <v>10.5</v>
      </c>
      <c r="X29" s="10">
        <v>39</v>
      </c>
      <c r="Y29" s="11">
        <f t="shared" si="17"/>
        <v>0.26923076923076922</v>
      </c>
      <c r="Z29" s="10" t="str">
        <f t="shared" ref="Z29" si="20">IF(W29&gt;75%*X29,"Победитель",IF(W29&gt;50%*X29,"Призёр","Участник"))</f>
        <v>Участник</v>
      </c>
    </row>
    <row r="30" spans="1:26" x14ac:dyDescent="0.4">
      <c r="A30" s="6">
        <v>246</v>
      </c>
      <c r="B30" s="6" t="s">
        <v>29</v>
      </c>
      <c r="C30" s="15" t="s">
        <v>293</v>
      </c>
      <c r="D30" s="6" t="s">
        <v>145</v>
      </c>
      <c r="E30" s="6" t="s">
        <v>35</v>
      </c>
      <c r="F30" s="6"/>
      <c r="G30" s="6" t="str">
        <f t="shared" ref="G30" si="21">LEFT(D30,1)</f>
        <v>Д</v>
      </c>
      <c r="H30" s="6" t="str">
        <f t="shared" ref="H30" si="22">LEFT(E30,1)</f>
        <v>А</v>
      </c>
      <c r="I30" s="6">
        <v>760184</v>
      </c>
      <c r="J30" s="7">
        <v>5</v>
      </c>
      <c r="K30" s="6" t="s">
        <v>77</v>
      </c>
      <c r="L30" s="6" t="s">
        <v>16</v>
      </c>
      <c r="M30" s="8">
        <v>4.5</v>
      </c>
      <c r="N30" s="8">
        <v>1</v>
      </c>
      <c r="O30" s="8">
        <v>5</v>
      </c>
      <c r="P30" s="8">
        <v>2</v>
      </c>
      <c r="Q30" s="8">
        <v>1</v>
      </c>
      <c r="R30" s="8">
        <v>4</v>
      </c>
      <c r="S30" s="8">
        <v>2</v>
      </c>
      <c r="T30" s="8">
        <v>1</v>
      </c>
      <c r="U30" s="8">
        <v>4.5</v>
      </c>
      <c r="V30" s="8">
        <v>5</v>
      </c>
      <c r="W30" s="9">
        <f t="shared" ref="W30" si="23">SUM(M30:V30)</f>
        <v>30</v>
      </c>
      <c r="X30" s="10">
        <v>50</v>
      </c>
      <c r="Y30" s="11">
        <f t="shared" ref="Y30" si="24">W30/X30</f>
        <v>0.6</v>
      </c>
      <c r="Z30" s="10" t="str">
        <f t="shared" ref="Z30" si="25">IF(W30&gt;75%*X30,"Победитель",IF(W30&gt;50%*X30,"Призёр","Участник"))</f>
        <v>Призёр</v>
      </c>
    </row>
    <row r="31" spans="1:26" x14ac:dyDescent="0.4">
      <c r="A31" s="6">
        <v>298</v>
      </c>
      <c r="B31" s="6" t="s">
        <v>24</v>
      </c>
      <c r="C31" s="15" t="s">
        <v>306</v>
      </c>
      <c r="D31" s="6" t="s">
        <v>220</v>
      </c>
      <c r="E31" s="6" t="s">
        <v>221</v>
      </c>
      <c r="F31" s="6"/>
      <c r="G31" s="6" t="str">
        <f t="shared" ref="G31:G32" si="26">LEFT(D31,1)</f>
        <v>А</v>
      </c>
      <c r="H31" s="6" t="str">
        <f t="shared" ref="H31:H32" si="27">LEFT(E31,1)</f>
        <v>М</v>
      </c>
      <c r="I31" s="6">
        <v>760184</v>
      </c>
      <c r="J31" s="7">
        <v>5</v>
      </c>
      <c r="K31" s="6" t="s">
        <v>72</v>
      </c>
      <c r="L31" s="6" t="s">
        <v>16</v>
      </c>
      <c r="M31" s="8">
        <v>3.5</v>
      </c>
      <c r="N31" s="8">
        <v>3</v>
      </c>
      <c r="O31" s="8">
        <v>5</v>
      </c>
      <c r="P31" s="8">
        <v>1</v>
      </c>
      <c r="Q31" s="8">
        <v>0</v>
      </c>
      <c r="R31" s="8">
        <v>5</v>
      </c>
      <c r="S31" s="8">
        <v>2</v>
      </c>
      <c r="T31" s="8">
        <v>0</v>
      </c>
      <c r="U31" s="8">
        <v>3</v>
      </c>
      <c r="V31" s="8">
        <v>3</v>
      </c>
      <c r="W31" s="9">
        <f t="shared" ref="W31:W32" si="28">SUM(M31:V31)</f>
        <v>25.5</v>
      </c>
      <c r="X31" s="10">
        <v>50</v>
      </c>
      <c r="Y31" s="11">
        <f t="shared" ref="Y31:Y32" si="29">W31/X31</f>
        <v>0.51</v>
      </c>
      <c r="Z31" s="10" t="s">
        <v>284</v>
      </c>
    </row>
    <row r="32" spans="1:26" x14ac:dyDescent="0.4">
      <c r="A32" s="6">
        <v>314</v>
      </c>
      <c r="B32" s="6" t="s">
        <v>24</v>
      </c>
      <c r="C32" s="15" t="s">
        <v>308</v>
      </c>
      <c r="D32" s="6" t="s">
        <v>100</v>
      </c>
      <c r="E32" s="6" t="s">
        <v>219</v>
      </c>
      <c r="F32" s="6"/>
      <c r="G32" s="6" t="str">
        <f t="shared" si="26"/>
        <v>Г</v>
      </c>
      <c r="H32" s="6" t="str">
        <f t="shared" si="27"/>
        <v>М</v>
      </c>
      <c r="I32" s="6">
        <v>760184</v>
      </c>
      <c r="J32" s="7">
        <v>5</v>
      </c>
      <c r="K32" s="6" t="s">
        <v>70</v>
      </c>
      <c r="L32" s="6" t="s">
        <v>16</v>
      </c>
      <c r="M32" s="8">
        <v>3.5</v>
      </c>
      <c r="N32" s="8">
        <v>1</v>
      </c>
      <c r="O32" s="8">
        <v>5</v>
      </c>
      <c r="P32" s="8">
        <v>1.5</v>
      </c>
      <c r="Q32" s="8">
        <v>0</v>
      </c>
      <c r="R32" s="8">
        <v>4</v>
      </c>
      <c r="S32" s="8">
        <v>1</v>
      </c>
      <c r="T32" s="8">
        <v>0</v>
      </c>
      <c r="U32" s="8">
        <v>4.5</v>
      </c>
      <c r="V32" s="8">
        <v>4</v>
      </c>
      <c r="W32" s="9">
        <f t="shared" si="28"/>
        <v>24.5</v>
      </c>
      <c r="X32" s="10">
        <v>50</v>
      </c>
      <c r="Y32" s="11">
        <f t="shared" si="29"/>
        <v>0.49</v>
      </c>
      <c r="Z32" s="10" t="str">
        <f t="shared" ref="Z32:Z33" si="30">IF(W32&gt;75%*X32,"Победитель",IF(W32&gt;50%*X32,"Призёр","Участник"))</f>
        <v>Участник</v>
      </c>
    </row>
    <row r="33" spans="1:26" x14ac:dyDescent="0.4">
      <c r="A33" s="6">
        <v>323</v>
      </c>
      <c r="B33" s="6" t="s">
        <v>24</v>
      </c>
      <c r="C33" s="15" t="s">
        <v>294</v>
      </c>
      <c r="D33" s="6" t="s">
        <v>62</v>
      </c>
      <c r="E33" s="6" t="s">
        <v>98</v>
      </c>
      <c r="F33" s="6"/>
      <c r="G33" s="6" t="str">
        <f t="shared" ref="G33:G36" si="31">LEFT(D33,1)</f>
        <v>П</v>
      </c>
      <c r="H33" s="6" t="str">
        <f t="shared" ref="H33:H36" si="32">LEFT(E33,1)</f>
        <v>А</v>
      </c>
      <c r="I33" s="6">
        <v>760184</v>
      </c>
      <c r="J33" s="7">
        <v>5</v>
      </c>
      <c r="K33" s="6" t="s">
        <v>128</v>
      </c>
      <c r="L33" s="6" t="s">
        <v>16</v>
      </c>
      <c r="M33" s="8">
        <v>3</v>
      </c>
      <c r="N33" s="8">
        <v>0</v>
      </c>
      <c r="O33" s="8">
        <v>3</v>
      </c>
      <c r="P33" s="8">
        <v>0</v>
      </c>
      <c r="Q33" s="8">
        <v>0</v>
      </c>
      <c r="R33" s="8">
        <v>5</v>
      </c>
      <c r="S33" s="8">
        <v>1</v>
      </c>
      <c r="T33" s="8">
        <v>3</v>
      </c>
      <c r="U33" s="8">
        <v>3.5</v>
      </c>
      <c r="V33" s="8">
        <v>5</v>
      </c>
      <c r="W33" s="9">
        <f t="shared" ref="W33:W36" si="33">SUM(M33:V33)</f>
        <v>23.5</v>
      </c>
      <c r="X33" s="10">
        <v>50</v>
      </c>
      <c r="Y33" s="11">
        <f t="shared" ref="Y33:Y36" si="34">W33/X33</f>
        <v>0.47</v>
      </c>
      <c r="Z33" s="10" t="str">
        <f t="shared" si="30"/>
        <v>Участник</v>
      </c>
    </row>
    <row r="34" spans="1:26" x14ac:dyDescent="0.4">
      <c r="A34" s="6">
        <v>332</v>
      </c>
      <c r="B34" s="6" t="s">
        <v>24</v>
      </c>
      <c r="C34" s="15" t="s">
        <v>294</v>
      </c>
      <c r="D34" s="6" t="s">
        <v>59</v>
      </c>
      <c r="E34" s="6" t="s">
        <v>116</v>
      </c>
      <c r="F34" s="6"/>
      <c r="G34" s="6" t="str">
        <f t="shared" si="31"/>
        <v>А</v>
      </c>
      <c r="H34" s="6" t="str">
        <f t="shared" si="32"/>
        <v>Ю</v>
      </c>
      <c r="I34" s="6">
        <v>760184</v>
      </c>
      <c r="J34" s="7">
        <v>5</v>
      </c>
      <c r="K34" s="6" t="s">
        <v>130</v>
      </c>
      <c r="L34" s="6" t="s">
        <v>16</v>
      </c>
      <c r="M34" s="8">
        <v>4.5</v>
      </c>
      <c r="N34" s="8">
        <v>0</v>
      </c>
      <c r="O34" s="8">
        <v>4</v>
      </c>
      <c r="P34" s="8">
        <v>1</v>
      </c>
      <c r="Q34" s="8">
        <v>1</v>
      </c>
      <c r="R34" s="8">
        <v>5</v>
      </c>
      <c r="S34" s="8">
        <v>1</v>
      </c>
      <c r="T34" s="8">
        <v>1</v>
      </c>
      <c r="U34" s="8">
        <v>5</v>
      </c>
      <c r="V34" s="8">
        <v>0</v>
      </c>
      <c r="W34" s="9">
        <f t="shared" si="33"/>
        <v>22.5</v>
      </c>
      <c r="X34" s="10">
        <v>50</v>
      </c>
      <c r="Y34" s="11">
        <f t="shared" si="34"/>
        <v>0.45</v>
      </c>
      <c r="Z34" s="10" t="str">
        <f t="shared" ref="Z34" si="35">IF(W34&gt;75%*X34,"Победитель",IF(W34&gt;50%*X34,"Призёр","Участник"))</f>
        <v>Участник</v>
      </c>
    </row>
    <row r="35" spans="1:26" x14ac:dyDescent="0.4">
      <c r="A35" s="6">
        <v>379</v>
      </c>
      <c r="B35" s="6" t="s">
        <v>24</v>
      </c>
      <c r="C35" s="15" t="s">
        <v>298</v>
      </c>
      <c r="D35" s="6" t="s">
        <v>223</v>
      </c>
      <c r="E35" s="6" t="s">
        <v>38</v>
      </c>
      <c r="F35" s="6"/>
      <c r="G35" s="6" t="str">
        <f t="shared" si="31"/>
        <v>Е</v>
      </c>
      <c r="H35" s="6" t="str">
        <f t="shared" si="32"/>
        <v>А</v>
      </c>
      <c r="I35" s="6">
        <v>760184</v>
      </c>
      <c r="J35" s="7">
        <v>5</v>
      </c>
      <c r="K35" s="6" t="s">
        <v>129</v>
      </c>
      <c r="L35" s="6" t="s">
        <v>16</v>
      </c>
      <c r="M35" s="8">
        <v>2.5</v>
      </c>
      <c r="N35" s="8">
        <v>0</v>
      </c>
      <c r="O35" s="8">
        <v>5</v>
      </c>
      <c r="P35" s="8">
        <v>3</v>
      </c>
      <c r="Q35" s="8">
        <v>2</v>
      </c>
      <c r="R35" s="8">
        <v>5</v>
      </c>
      <c r="S35" s="8">
        <v>0</v>
      </c>
      <c r="T35" s="8">
        <v>0</v>
      </c>
      <c r="U35" s="8">
        <v>1</v>
      </c>
      <c r="V35" s="8">
        <v>0</v>
      </c>
      <c r="W35" s="9">
        <f t="shared" si="33"/>
        <v>18.5</v>
      </c>
      <c r="X35" s="10">
        <v>50</v>
      </c>
      <c r="Y35" s="11">
        <f t="shared" si="34"/>
        <v>0.37</v>
      </c>
      <c r="Z35" s="10" t="str">
        <f t="shared" ref="Z35:Z37" si="36">IF(W35&gt;75%*X35,"Победитель",IF(W35&gt;50%*X35,"Призёр","Участник"))</f>
        <v>Участник</v>
      </c>
    </row>
    <row r="36" spans="1:26" x14ac:dyDescent="0.4">
      <c r="A36" s="6">
        <v>384</v>
      </c>
      <c r="B36" s="6" t="s">
        <v>24</v>
      </c>
      <c r="C36" s="15" t="s">
        <v>299</v>
      </c>
      <c r="D36" s="6" t="s">
        <v>224</v>
      </c>
      <c r="E36" s="6" t="s">
        <v>225</v>
      </c>
      <c r="F36" s="6"/>
      <c r="G36" s="6" t="str">
        <f t="shared" si="31"/>
        <v>А</v>
      </c>
      <c r="H36" s="6" t="str">
        <f t="shared" si="32"/>
        <v>С</v>
      </c>
      <c r="I36" s="6">
        <v>760184</v>
      </c>
      <c r="J36" s="7">
        <v>5</v>
      </c>
      <c r="K36" s="6" t="s">
        <v>131</v>
      </c>
      <c r="L36" s="6" t="s">
        <v>16</v>
      </c>
      <c r="M36" s="8">
        <v>4.5</v>
      </c>
      <c r="N36" s="8">
        <v>0</v>
      </c>
      <c r="O36" s="8">
        <v>5</v>
      </c>
      <c r="P36" s="8">
        <v>2</v>
      </c>
      <c r="Q36" s="8">
        <v>1</v>
      </c>
      <c r="R36" s="8">
        <v>4</v>
      </c>
      <c r="S36" s="8">
        <v>1</v>
      </c>
      <c r="T36" s="8">
        <v>0</v>
      </c>
      <c r="U36" s="8">
        <v>0</v>
      </c>
      <c r="V36" s="8">
        <v>0</v>
      </c>
      <c r="W36" s="9">
        <f t="shared" si="33"/>
        <v>17.5</v>
      </c>
      <c r="X36" s="10">
        <v>50</v>
      </c>
      <c r="Y36" s="11">
        <f t="shared" si="34"/>
        <v>0.35</v>
      </c>
      <c r="Z36" s="10" t="str">
        <f t="shared" si="36"/>
        <v>Участник</v>
      </c>
    </row>
    <row r="37" spans="1:26" x14ac:dyDescent="0.4">
      <c r="A37" s="6">
        <v>393</v>
      </c>
      <c r="B37" s="6" t="s">
        <v>29</v>
      </c>
      <c r="C37" s="15" t="s">
        <v>309</v>
      </c>
      <c r="D37" s="6" t="s">
        <v>222</v>
      </c>
      <c r="E37" s="6" t="s">
        <v>217</v>
      </c>
      <c r="F37" s="6"/>
      <c r="G37" s="6" t="str">
        <f t="shared" ref="G37:G40" si="37">LEFT(D37,1)</f>
        <v>А</v>
      </c>
      <c r="H37" s="6" t="str">
        <f t="shared" ref="H37:H40" si="38">LEFT(E37,1)</f>
        <v>А</v>
      </c>
      <c r="I37" s="6">
        <v>760184</v>
      </c>
      <c r="J37" s="7">
        <v>5</v>
      </c>
      <c r="K37" s="6" t="s">
        <v>75</v>
      </c>
      <c r="L37" s="6" t="s">
        <v>16</v>
      </c>
      <c r="M37" s="8">
        <v>0</v>
      </c>
      <c r="N37" s="8">
        <v>0</v>
      </c>
      <c r="O37" s="8">
        <v>5</v>
      </c>
      <c r="P37" s="8">
        <v>0</v>
      </c>
      <c r="Q37" s="8">
        <v>0</v>
      </c>
      <c r="R37" s="8">
        <v>4</v>
      </c>
      <c r="S37" s="8">
        <v>1</v>
      </c>
      <c r="T37" s="8">
        <v>0</v>
      </c>
      <c r="U37" s="8">
        <v>3.5</v>
      </c>
      <c r="V37" s="8">
        <v>3</v>
      </c>
      <c r="W37" s="9">
        <f t="shared" ref="W37:W40" si="39">SUM(M37:V37)</f>
        <v>16.5</v>
      </c>
      <c r="X37" s="10">
        <v>50</v>
      </c>
      <c r="Y37" s="11">
        <f t="shared" ref="Y37:Y40" si="40">W37/X37</f>
        <v>0.33</v>
      </c>
      <c r="Z37" s="10" t="str">
        <f t="shared" si="36"/>
        <v>Участник</v>
      </c>
    </row>
    <row r="38" spans="1:26" x14ac:dyDescent="0.4">
      <c r="A38" s="6">
        <v>415</v>
      </c>
      <c r="B38" s="6" t="s">
        <v>24</v>
      </c>
      <c r="C38" s="15" t="s">
        <v>292</v>
      </c>
      <c r="D38" s="6" t="s">
        <v>107</v>
      </c>
      <c r="E38" s="6" t="s">
        <v>151</v>
      </c>
      <c r="F38" s="6"/>
      <c r="G38" s="6" t="str">
        <f t="shared" si="37"/>
        <v>И</v>
      </c>
      <c r="H38" s="6" t="str">
        <f t="shared" si="38"/>
        <v>М</v>
      </c>
      <c r="I38" s="6">
        <v>760184</v>
      </c>
      <c r="J38" s="7">
        <v>6</v>
      </c>
      <c r="K38" s="6" t="s">
        <v>190</v>
      </c>
      <c r="L38" s="6" t="s">
        <v>16</v>
      </c>
      <c r="M38" s="8">
        <v>3</v>
      </c>
      <c r="N38" s="8">
        <v>5</v>
      </c>
      <c r="O38" s="8">
        <v>3</v>
      </c>
      <c r="P38" s="8">
        <v>4.5</v>
      </c>
      <c r="Q38" s="8">
        <v>3.5</v>
      </c>
      <c r="R38" s="8">
        <v>5</v>
      </c>
      <c r="S38" s="8">
        <v>5</v>
      </c>
      <c r="T38" s="8">
        <v>2.5</v>
      </c>
      <c r="U38" s="8">
        <v>4</v>
      </c>
      <c r="V38" s="8">
        <v>4</v>
      </c>
      <c r="W38" s="9">
        <f t="shared" si="39"/>
        <v>39.5</v>
      </c>
      <c r="X38" s="10">
        <v>50</v>
      </c>
      <c r="Y38" s="11">
        <f t="shared" si="40"/>
        <v>0.79</v>
      </c>
      <c r="Z38" s="10" t="str">
        <f t="shared" ref="Z38" si="41">IF(W38&gt;75%*X38,"Победитель",IF(W38&gt;50%*X38,"Призёр","Участник"))</f>
        <v>Победитель</v>
      </c>
    </row>
    <row r="39" spans="1:26" x14ac:dyDescent="0.4">
      <c r="A39" s="6">
        <v>424</v>
      </c>
      <c r="B39" s="6" t="s">
        <v>29</v>
      </c>
      <c r="C39" s="15" t="s">
        <v>304</v>
      </c>
      <c r="D39" s="6" t="s">
        <v>45</v>
      </c>
      <c r="E39" s="6" t="s">
        <v>57</v>
      </c>
      <c r="F39" s="6"/>
      <c r="G39" s="6" t="str">
        <f t="shared" si="37"/>
        <v>П</v>
      </c>
      <c r="H39" s="6" t="str">
        <f t="shared" si="38"/>
        <v>М</v>
      </c>
      <c r="I39" s="6">
        <v>760184</v>
      </c>
      <c r="J39" s="7">
        <v>6</v>
      </c>
      <c r="K39" s="6" t="s">
        <v>178</v>
      </c>
      <c r="L39" s="6" t="s">
        <v>16</v>
      </c>
      <c r="M39" s="8">
        <v>2</v>
      </c>
      <c r="N39" s="8">
        <v>5</v>
      </c>
      <c r="O39" s="8">
        <v>5</v>
      </c>
      <c r="P39" s="8">
        <v>4.5</v>
      </c>
      <c r="Q39" s="8">
        <v>3.5</v>
      </c>
      <c r="R39" s="8">
        <v>3</v>
      </c>
      <c r="S39" s="8">
        <v>1</v>
      </c>
      <c r="T39" s="8">
        <v>5</v>
      </c>
      <c r="U39" s="8">
        <v>3</v>
      </c>
      <c r="V39" s="8">
        <v>4.5</v>
      </c>
      <c r="W39" s="9">
        <f t="shared" si="39"/>
        <v>36.5</v>
      </c>
      <c r="X39" s="10">
        <v>50</v>
      </c>
      <c r="Y39" s="11">
        <f t="shared" si="40"/>
        <v>0.73</v>
      </c>
      <c r="Z39" s="10" t="str">
        <f t="shared" ref="Z39:Z42" si="42">IF(W39&gt;75%*X39,"Победитель",IF(W39&gt;50%*X39,"Призёр","Участник"))</f>
        <v>Призёр</v>
      </c>
    </row>
    <row r="40" spans="1:26" x14ac:dyDescent="0.4">
      <c r="A40" s="6">
        <v>428</v>
      </c>
      <c r="B40" s="6" t="s">
        <v>29</v>
      </c>
      <c r="C40" s="15" t="s">
        <v>307</v>
      </c>
      <c r="D40" s="6" t="s">
        <v>228</v>
      </c>
      <c r="E40" s="6" t="s">
        <v>229</v>
      </c>
      <c r="F40" s="6"/>
      <c r="G40" s="6" t="str">
        <f t="shared" si="37"/>
        <v>М</v>
      </c>
      <c r="H40" s="6" t="str">
        <f t="shared" si="38"/>
        <v>К</v>
      </c>
      <c r="I40" s="6">
        <v>760184</v>
      </c>
      <c r="J40" s="7">
        <v>6</v>
      </c>
      <c r="K40" s="6" t="s">
        <v>181</v>
      </c>
      <c r="L40" s="6" t="s">
        <v>16</v>
      </c>
      <c r="M40" s="8">
        <v>3</v>
      </c>
      <c r="N40" s="8">
        <v>4</v>
      </c>
      <c r="O40" s="8">
        <v>2</v>
      </c>
      <c r="P40" s="8">
        <v>4.5</v>
      </c>
      <c r="Q40" s="8">
        <v>4</v>
      </c>
      <c r="R40" s="8">
        <v>4</v>
      </c>
      <c r="S40" s="8">
        <v>1</v>
      </c>
      <c r="T40" s="8">
        <v>5</v>
      </c>
      <c r="U40" s="8">
        <v>2</v>
      </c>
      <c r="V40" s="8">
        <v>5</v>
      </c>
      <c r="W40" s="9">
        <f t="shared" si="39"/>
        <v>34.5</v>
      </c>
      <c r="X40" s="10">
        <v>50</v>
      </c>
      <c r="Y40" s="11">
        <f t="shared" si="40"/>
        <v>0.69</v>
      </c>
      <c r="Z40" s="10" t="str">
        <f t="shared" si="42"/>
        <v>Призёр</v>
      </c>
    </row>
    <row r="41" spans="1:26" x14ac:dyDescent="0.4">
      <c r="A41" s="6">
        <v>454</v>
      </c>
      <c r="B41" s="6" t="s">
        <v>29</v>
      </c>
      <c r="C41" s="15" t="s">
        <v>296</v>
      </c>
      <c r="D41" s="6" t="s">
        <v>171</v>
      </c>
      <c r="E41" s="6" t="s">
        <v>76</v>
      </c>
      <c r="F41" s="6"/>
      <c r="G41" s="6" t="str">
        <f t="shared" ref="G41:G48" si="43">LEFT(D41,1)</f>
        <v>К</v>
      </c>
      <c r="H41" s="6" t="str">
        <f t="shared" ref="H41:H48" si="44">LEFT(E41,1)</f>
        <v>А</v>
      </c>
      <c r="I41" s="6">
        <v>760184</v>
      </c>
      <c r="J41" s="7">
        <v>6</v>
      </c>
      <c r="K41" s="6" t="s">
        <v>180</v>
      </c>
      <c r="L41" s="6" t="s">
        <v>16</v>
      </c>
      <c r="M41" s="8">
        <v>1</v>
      </c>
      <c r="N41" s="8">
        <v>5</v>
      </c>
      <c r="O41" s="8">
        <v>4</v>
      </c>
      <c r="P41" s="8">
        <v>4.5</v>
      </c>
      <c r="Q41" s="8">
        <v>4</v>
      </c>
      <c r="R41" s="8">
        <v>3</v>
      </c>
      <c r="S41" s="8">
        <v>0</v>
      </c>
      <c r="T41" s="8">
        <v>2.5</v>
      </c>
      <c r="U41" s="8">
        <v>5</v>
      </c>
      <c r="V41" s="8">
        <v>4</v>
      </c>
      <c r="W41" s="9">
        <f t="shared" ref="W41:W48" si="45">SUM(M41:V41)</f>
        <v>33</v>
      </c>
      <c r="X41" s="10">
        <v>50</v>
      </c>
      <c r="Y41" s="11">
        <f t="shared" ref="Y41:Y48" si="46">W41/X41</f>
        <v>0.66</v>
      </c>
      <c r="Z41" s="10" t="str">
        <f t="shared" si="42"/>
        <v>Призёр</v>
      </c>
    </row>
    <row r="42" spans="1:26" x14ac:dyDescent="0.4">
      <c r="A42" s="6">
        <v>458</v>
      </c>
      <c r="B42" s="6" t="s">
        <v>29</v>
      </c>
      <c r="C42" s="15" t="s">
        <v>299</v>
      </c>
      <c r="D42" s="6" t="s">
        <v>40</v>
      </c>
      <c r="E42" s="6" t="s">
        <v>33</v>
      </c>
      <c r="F42" s="6"/>
      <c r="G42" s="6" t="str">
        <f t="shared" si="43"/>
        <v>В</v>
      </c>
      <c r="H42" s="6" t="str">
        <f t="shared" si="44"/>
        <v>С</v>
      </c>
      <c r="I42" s="6">
        <v>760184</v>
      </c>
      <c r="J42" s="7">
        <v>6</v>
      </c>
      <c r="K42" s="6" t="s">
        <v>183</v>
      </c>
      <c r="L42" s="6" t="s">
        <v>16</v>
      </c>
      <c r="M42" s="8">
        <v>2</v>
      </c>
      <c r="N42" s="8">
        <v>3</v>
      </c>
      <c r="O42" s="8">
        <v>3</v>
      </c>
      <c r="P42" s="8">
        <v>3.5</v>
      </c>
      <c r="Q42" s="8">
        <v>4</v>
      </c>
      <c r="R42" s="8">
        <v>5</v>
      </c>
      <c r="S42" s="8">
        <v>5</v>
      </c>
      <c r="T42" s="8">
        <v>0</v>
      </c>
      <c r="U42" s="8">
        <v>2</v>
      </c>
      <c r="V42" s="8">
        <v>4.5</v>
      </c>
      <c r="W42" s="9">
        <f t="shared" si="45"/>
        <v>32</v>
      </c>
      <c r="X42" s="10">
        <v>50</v>
      </c>
      <c r="Y42" s="11">
        <f t="shared" si="46"/>
        <v>0.64</v>
      </c>
      <c r="Z42" s="10" t="str">
        <f t="shared" si="42"/>
        <v>Призёр</v>
      </c>
    </row>
    <row r="43" spans="1:26" x14ac:dyDescent="0.4">
      <c r="A43" s="6">
        <v>464</v>
      </c>
      <c r="B43" s="6" t="s">
        <v>29</v>
      </c>
      <c r="C43" s="15" t="s">
        <v>299</v>
      </c>
      <c r="D43" s="6" t="s">
        <v>230</v>
      </c>
      <c r="E43" s="6" t="s">
        <v>231</v>
      </c>
      <c r="F43" s="6"/>
      <c r="G43" s="6" t="str">
        <f t="shared" si="43"/>
        <v>И</v>
      </c>
      <c r="H43" s="6" t="str">
        <f t="shared" si="44"/>
        <v>А</v>
      </c>
      <c r="I43" s="6">
        <v>760184</v>
      </c>
      <c r="J43" s="7">
        <v>6</v>
      </c>
      <c r="K43" s="6" t="s">
        <v>184</v>
      </c>
      <c r="L43" s="6" t="s">
        <v>16</v>
      </c>
      <c r="M43" s="8">
        <v>2</v>
      </c>
      <c r="N43" s="8">
        <v>3</v>
      </c>
      <c r="O43" s="8">
        <v>3</v>
      </c>
      <c r="P43" s="8">
        <v>3.5</v>
      </c>
      <c r="Q43" s="8">
        <v>4.5</v>
      </c>
      <c r="R43" s="8">
        <v>4</v>
      </c>
      <c r="S43" s="8">
        <v>4</v>
      </c>
      <c r="T43" s="8">
        <v>2.5</v>
      </c>
      <c r="U43" s="8">
        <v>2</v>
      </c>
      <c r="V43" s="8">
        <v>3</v>
      </c>
      <c r="W43" s="9">
        <f t="shared" si="45"/>
        <v>31.5</v>
      </c>
      <c r="X43" s="10">
        <v>50</v>
      </c>
      <c r="Y43" s="11">
        <f t="shared" si="46"/>
        <v>0.63</v>
      </c>
      <c r="Z43" s="10" t="s">
        <v>284</v>
      </c>
    </row>
    <row r="44" spans="1:26" x14ac:dyDescent="0.4">
      <c r="A44" s="6">
        <v>482</v>
      </c>
      <c r="B44" s="6" t="s">
        <v>29</v>
      </c>
      <c r="C44" s="15" t="s">
        <v>293</v>
      </c>
      <c r="D44" s="6" t="s">
        <v>232</v>
      </c>
      <c r="E44" s="6" t="s">
        <v>233</v>
      </c>
      <c r="F44" s="6"/>
      <c r="G44" s="6" t="str">
        <f t="shared" si="43"/>
        <v>Я</v>
      </c>
      <c r="H44" s="6" t="str">
        <f t="shared" si="44"/>
        <v>В</v>
      </c>
      <c r="I44" s="6">
        <v>760184</v>
      </c>
      <c r="J44" s="7">
        <v>6</v>
      </c>
      <c r="K44" s="6" t="s">
        <v>185</v>
      </c>
      <c r="L44" s="6" t="s">
        <v>16</v>
      </c>
      <c r="M44" s="8">
        <v>2</v>
      </c>
      <c r="N44" s="8">
        <v>1</v>
      </c>
      <c r="O44" s="8">
        <v>2</v>
      </c>
      <c r="P44" s="8">
        <v>5</v>
      </c>
      <c r="Q44" s="8">
        <v>4.5</v>
      </c>
      <c r="R44" s="8">
        <v>3</v>
      </c>
      <c r="S44" s="8">
        <v>5</v>
      </c>
      <c r="T44" s="8">
        <v>2.5</v>
      </c>
      <c r="U44" s="8">
        <v>2</v>
      </c>
      <c r="V44" s="8">
        <v>3.5</v>
      </c>
      <c r="W44" s="9">
        <f t="shared" si="45"/>
        <v>30.5</v>
      </c>
      <c r="X44" s="10">
        <v>50</v>
      </c>
      <c r="Y44" s="11">
        <f t="shared" si="46"/>
        <v>0.61</v>
      </c>
      <c r="Z44" s="10" t="s">
        <v>284</v>
      </c>
    </row>
    <row r="45" spans="1:26" x14ac:dyDescent="0.4">
      <c r="A45" s="6">
        <v>487</v>
      </c>
      <c r="B45" s="6" t="s">
        <v>24</v>
      </c>
      <c r="C45" s="15" t="s">
        <v>300</v>
      </c>
      <c r="D45" s="6" t="s">
        <v>112</v>
      </c>
      <c r="E45" s="6" t="s">
        <v>126</v>
      </c>
      <c r="F45" s="6"/>
      <c r="G45" s="6" t="str">
        <f t="shared" si="43"/>
        <v>Р</v>
      </c>
      <c r="H45" s="6" t="str">
        <f t="shared" si="44"/>
        <v>В</v>
      </c>
      <c r="I45" s="6">
        <v>760184</v>
      </c>
      <c r="J45" s="7">
        <v>6</v>
      </c>
      <c r="K45" s="6" t="s">
        <v>189</v>
      </c>
      <c r="L45" s="6" t="s">
        <v>16</v>
      </c>
      <c r="M45" s="8">
        <v>2</v>
      </c>
      <c r="N45" s="8">
        <v>5</v>
      </c>
      <c r="O45" s="8">
        <v>1</v>
      </c>
      <c r="P45" s="8">
        <v>4.5</v>
      </c>
      <c r="Q45" s="8">
        <v>4.5</v>
      </c>
      <c r="R45" s="8">
        <v>5</v>
      </c>
      <c r="S45" s="8">
        <v>0</v>
      </c>
      <c r="T45" s="8">
        <v>0</v>
      </c>
      <c r="U45" s="8">
        <v>3</v>
      </c>
      <c r="V45" s="8">
        <v>5</v>
      </c>
      <c r="W45" s="9">
        <f t="shared" si="45"/>
        <v>30</v>
      </c>
      <c r="X45" s="10">
        <v>50</v>
      </c>
      <c r="Y45" s="11">
        <f t="shared" si="46"/>
        <v>0.6</v>
      </c>
      <c r="Z45" s="10" t="s">
        <v>284</v>
      </c>
    </row>
    <row r="46" spans="1:26" x14ac:dyDescent="0.4">
      <c r="A46" s="6">
        <v>496</v>
      </c>
      <c r="B46" s="6" t="s">
        <v>29</v>
      </c>
      <c r="C46" s="15" t="s">
        <v>293</v>
      </c>
      <c r="D46" s="6" t="s">
        <v>73</v>
      </c>
      <c r="E46" s="6" t="s">
        <v>30</v>
      </c>
      <c r="F46" s="6"/>
      <c r="G46" s="6" t="str">
        <f t="shared" si="43"/>
        <v>М</v>
      </c>
      <c r="H46" s="6" t="str">
        <f t="shared" si="44"/>
        <v>В</v>
      </c>
      <c r="I46" s="6">
        <v>760184</v>
      </c>
      <c r="J46" s="7">
        <v>6</v>
      </c>
      <c r="K46" s="6" t="s">
        <v>81</v>
      </c>
      <c r="L46" s="6" t="s">
        <v>16</v>
      </c>
      <c r="M46" s="8">
        <v>2</v>
      </c>
      <c r="N46" s="8">
        <v>4</v>
      </c>
      <c r="O46" s="8">
        <v>1</v>
      </c>
      <c r="P46" s="8">
        <v>4</v>
      </c>
      <c r="Q46" s="8">
        <v>4</v>
      </c>
      <c r="R46" s="8">
        <v>3</v>
      </c>
      <c r="S46" s="8">
        <v>0</v>
      </c>
      <c r="T46" s="8">
        <v>5</v>
      </c>
      <c r="U46" s="8">
        <v>2</v>
      </c>
      <c r="V46" s="8">
        <v>4.5</v>
      </c>
      <c r="W46" s="9">
        <f t="shared" si="45"/>
        <v>29.5</v>
      </c>
      <c r="X46" s="10">
        <v>50</v>
      </c>
      <c r="Y46" s="11">
        <f t="shared" si="46"/>
        <v>0.59</v>
      </c>
      <c r="Z46" s="10" t="s">
        <v>284</v>
      </c>
    </row>
    <row r="47" spans="1:26" x14ac:dyDescent="0.4">
      <c r="A47" s="6">
        <v>498</v>
      </c>
      <c r="B47" s="6" t="s">
        <v>24</v>
      </c>
      <c r="C47" s="15" t="s">
        <v>310</v>
      </c>
      <c r="D47" s="6" t="s">
        <v>162</v>
      </c>
      <c r="E47" s="6" t="s">
        <v>66</v>
      </c>
      <c r="F47" s="6"/>
      <c r="G47" s="6" t="str">
        <f t="shared" si="43"/>
        <v>М</v>
      </c>
      <c r="H47" s="6" t="str">
        <f t="shared" si="44"/>
        <v>А</v>
      </c>
      <c r="I47" s="6">
        <v>760184</v>
      </c>
      <c r="J47" s="7">
        <v>6</v>
      </c>
      <c r="K47" s="6" t="s">
        <v>236</v>
      </c>
      <c r="L47" s="6" t="s">
        <v>16</v>
      </c>
      <c r="M47" s="8">
        <v>3</v>
      </c>
      <c r="N47" s="8">
        <v>5</v>
      </c>
      <c r="O47" s="8">
        <v>2</v>
      </c>
      <c r="P47" s="8">
        <v>4.5</v>
      </c>
      <c r="Q47" s="8">
        <v>3</v>
      </c>
      <c r="R47" s="8">
        <v>4</v>
      </c>
      <c r="S47" s="8">
        <v>1</v>
      </c>
      <c r="T47" s="8">
        <v>0</v>
      </c>
      <c r="U47" s="8">
        <v>3</v>
      </c>
      <c r="V47" s="8">
        <v>4</v>
      </c>
      <c r="W47" s="9">
        <f t="shared" si="45"/>
        <v>29.5</v>
      </c>
      <c r="X47" s="10">
        <v>50</v>
      </c>
      <c r="Y47" s="11">
        <f t="shared" si="46"/>
        <v>0.59</v>
      </c>
      <c r="Z47" s="10" t="s">
        <v>284</v>
      </c>
    </row>
    <row r="48" spans="1:26" x14ac:dyDescent="0.4">
      <c r="A48" s="6">
        <v>512</v>
      </c>
      <c r="B48" s="6" t="s">
        <v>24</v>
      </c>
      <c r="C48" s="15" t="s">
        <v>307</v>
      </c>
      <c r="D48" s="6" t="s">
        <v>95</v>
      </c>
      <c r="E48" s="6" t="s">
        <v>66</v>
      </c>
      <c r="F48" s="6"/>
      <c r="G48" s="6" t="str">
        <f t="shared" si="43"/>
        <v>Е</v>
      </c>
      <c r="H48" s="6" t="str">
        <f t="shared" si="44"/>
        <v>А</v>
      </c>
      <c r="I48" s="6">
        <v>760184</v>
      </c>
      <c r="J48" s="7">
        <v>6</v>
      </c>
      <c r="K48" s="6" t="s">
        <v>80</v>
      </c>
      <c r="L48" s="6" t="s">
        <v>16</v>
      </c>
      <c r="M48" s="8">
        <v>2</v>
      </c>
      <c r="N48" s="8">
        <v>4</v>
      </c>
      <c r="O48" s="8">
        <v>1</v>
      </c>
      <c r="P48" s="8">
        <v>5</v>
      </c>
      <c r="Q48" s="8">
        <v>4.5</v>
      </c>
      <c r="R48" s="8">
        <v>3</v>
      </c>
      <c r="S48" s="8">
        <v>0</v>
      </c>
      <c r="T48" s="8">
        <v>0</v>
      </c>
      <c r="U48" s="8">
        <v>4</v>
      </c>
      <c r="V48" s="8">
        <v>5</v>
      </c>
      <c r="W48" s="9">
        <f t="shared" si="45"/>
        <v>28.5</v>
      </c>
      <c r="X48" s="10">
        <v>50</v>
      </c>
      <c r="Y48" s="11">
        <f t="shared" si="46"/>
        <v>0.56999999999999995</v>
      </c>
      <c r="Z48" s="10" t="s">
        <v>284</v>
      </c>
    </row>
    <row r="49" spans="1:26" x14ac:dyDescent="0.4">
      <c r="A49" s="6">
        <v>532</v>
      </c>
      <c r="B49" s="6" t="s">
        <v>29</v>
      </c>
      <c r="C49" s="15" t="s">
        <v>302</v>
      </c>
      <c r="D49" s="6" t="s">
        <v>73</v>
      </c>
      <c r="E49" s="6" t="s">
        <v>227</v>
      </c>
      <c r="F49" s="6"/>
      <c r="G49" s="6" t="str">
        <f t="shared" ref="G49:G55" si="47">LEFT(D49,1)</f>
        <v>М</v>
      </c>
      <c r="H49" s="6" t="str">
        <f t="shared" ref="H49:H55" si="48">LEFT(E49,1)</f>
        <v>А</v>
      </c>
      <c r="I49" s="6">
        <v>760184</v>
      </c>
      <c r="J49" s="7">
        <v>6</v>
      </c>
      <c r="K49" s="6" t="s">
        <v>179</v>
      </c>
      <c r="L49" s="6" t="s">
        <v>16</v>
      </c>
      <c r="M49" s="8">
        <v>1</v>
      </c>
      <c r="N49" s="8">
        <v>2</v>
      </c>
      <c r="O49" s="8">
        <v>1</v>
      </c>
      <c r="P49" s="8">
        <v>4.5</v>
      </c>
      <c r="Q49" s="8">
        <v>4.5</v>
      </c>
      <c r="R49" s="8">
        <v>4</v>
      </c>
      <c r="S49" s="8">
        <v>0</v>
      </c>
      <c r="T49" s="8">
        <v>0</v>
      </c>
      <c r="U49" s="8">
        <v>5</v>
      </c>
      <c r="V49" s="8">
        <v>4</v>
      </c>
      <c r="W49" s="9">
        <f t="shared" ref="W49:W55" si="49">SUM(M49:V49)</f>
        <v>26</v>
      </c>
      <c r="X49" s="10">
        <v>50</v>
      </c>
      <c r="Y49" s="11">
        <f t="shared" ref="Y49:Y55" si="50">W49/X49</f>
        <v>0.52</v>
      </c>
      <c r="Z49" s="10" t="s">
        <v>284</v>
      </c>
    </row>
    <row r="50" spans="1:26" x14ac:dyDescent="0.4">
      <c r="A50" s="6">
        <v>539</v>
      </c>
      <c r="B50" s="6" t="s">
        <v>29</v>
      </c>
      <c r="C50" s="15" t="s">
        <v>296</v>
      </c>
      <c r="D50" s="6" t="s">
        <v>135</v>
      </c>
      <c r="E50" s="6" t="s">
        <v>111</v>
      </c>
      <c r="F50" s="6"/>
      <c r="G50" s="6" t="str">
        <f t="shared" si="47"/>
        <v>А</v>
      </c>
      <c r="H50" s="6" t="str">
        <f t="shared" si="48"/>
        <v>Д</v>
      </c>
      <c r="I50" s="6">
        <v>760184</v>
      </c>
      <c r="J50" s="7">
        <v>6</v>
      </c>
      <c r="K50" s="6" t="s">
        <v>235</v>
      </c>
      <c r="L50" s="6" t="s">
        <v>16</v>
      </c>
      <c r="M50" s="8">
        <v>2</v>
      </c>
      <c r="N50" s="8">
        <v>3</v>
      </c>
      <c r="O50" s="8">
        <v>2</v>
      </c>
      <c r="P50" s="8">
        <v>4</v>
      </c>
      <c r="Q50" s="8">
        <v>3</v>
      </c>
      <c r="R50" s="8">
        <v>4</v>
      </c>
      <c r="S50" s="8">
        <v>0</v>
      </c>
      <c r="T50" s="8">
        <v>0</v>
      </c>
      <c r="U50" s="8">
        <v>3</v>
      </c>
      <c r="V50" s="8">
        <v>4.5</v>
      </c>
      <c r="W50" s="9">
        <f t="shared" si="49"/>
        <v>25.5</v>
      </c>
      <c r="X50" s="10">
        <v>50</v>
      </c>
      <c r="Y50" s="11">
        <f t="shared" si="50"/>
        <v>0.51</v>
      </c>
      <c r="Z50" s="10" t="s">
        <v>284</v>
      </c>
    </row>
    <row r="51" spans="1:26" x14ac:dyDescent="0.4">
      <c r="A51" s="6">
        <v>542</v>
      </c>
      <c r="B51" s="6" t="s">
        <v>24</v>
      </c>
      <c r="C51" s="15" t="s">
        <v>293</v>
      </c>
      <c r="D51" s="6" t="s">
        <v>169</v>
      </c>
      <c r="E51" s="6" t="s">
        <v>38</v>
      </c>
      <c r="F51" s="6"/>
      <c r="G51" s="6" t="str">
        <f t="shared" si="47"/>
        <v>Н</v>
      </c>
      <c r="H51" s="6" t="str">
        <f t="shared" si="48"/>
        <v>А</v>
      </c>
      <c r="I51" s="6">
        <v>760184</v>
      </c>
      <c r="J51" s="7">
        <v>6</v>
      </c>
      <c r="K51" s="6" t="s">
        <v>182</v>
      </c>
      <c r="L51" s="6" t="s">
        <v>16</v>
      </c>
      <c r="M51" s="8">
        <v>2</v>
      </c>
      <c r="N51" s="8">
        <v>3</v>
      </c>
      <c r="O51" s="8">
        <v>2</v>
      </c>
      <c r="P51" s="8">
        <v>4</v>
      </c>
      <c r="Q51" s="8">
        <v>4</v>
      </c>
      <c r="R51" s="8">
        <v>3</v>
      </c>
      <c r="S51" s="8">
        <v>0</v>
      </c>
      <c r="T51" s="8">
        <v>2.5</v>
      </c>
      <c r="U51" s="8">
        <v>1</v>
      </c>
      <c r="V51" s="8">
        <v>3.5</v>
      </c>
      <c r="W51" s="9">
        <f t="shared" si="49"/>
        <v>25</v>
      </c>
      <c r="X51" s="10">
        <v>50</v>
      </c>
      <c r="Y51" s="11">
        <f t="shared" si="50"/>
        <v>0.5</v>
      </c>
      <c r="Z51" s="10" t="str">
        <f t="shared" ref="Z51:Z55" si="51">IF(W51&gt;75%*X51,"Победитель",IF(W51&gt;50%*X51,"Призёр","Участник"))</f>
        <v>Участник</v>
      </c>
    </row>
    <row r="52" spans="1:26" x14ac:dyDescent="0.4">
      <c r="A52" s="6">
        <v>545</v>
      </c>
      <c r="B52" s="6" t="s">
        <v>24</v>
      </c>
      <c r="C52" s="15" t="s">
        <v>300</v>
      </c>
      <c r="D52" s="6" t="s">
        <v>59</v>
      </c>
      <c r="E52" s="6" t="s">
        <v>226</v>
      </c>
      <c r="F52" s="6"/>
      <c r="G52" s="6" t="str">
        <f t="shared" si="47"/>
        <v>А</v>
      </c>
      <c r="H52" s="6" t="str">
        <f t="shared" si="48"/>
        <v>А</v>
      </c>
      <c r="I52" s="6">
        <v>760184</v>
      </c>
      <c r="J52" s="7">
        <v>6</v>
      </c>
      <c r="K52" s="6" t="s">
        <v>91</v>
      </c>
      <c r="L52" s="6" t="s">
        <v>16</v>
      </c>
      <c r="M52" s="8">
        <v>1</v>
      </c>
      <c r="N52" s="8">
        <v>3</v>
      </c>
      <c r="O52" s="8">
        <v>1</v>
      </c>
      <c r="P52" s="8">
        <v>4.5</v>
      </c>
      <c r="Q52" s="8">
        <v>4</v>
      </c>
      <c r="R52" s="8">
        <v>1</v>
      </c>
      <c r="S52" s="8">
        <v>0</v>
      </c>
      <c r="T52" s="8">
        <v>2.5</v>
      </c>
      <c r="U52" s="8">
        <v>3</v>
      </c>
      <c r="V52" s="8">
        <v>4.5</v>
      </c>
      <c r="W52" s="9">
        <f t="shared" si="49"/>
        <v>24.5</v>
      </c>
      <c r="X52" s="10">
        <v>50</v>
      </c>
      <c r="Y52" s="11">
        <f t="shared" si="50"/>
        <v>0.49</v>
      </c>
      <c r="Z52" s="10" t="str">
        <f t="shared" si="51"/>
        <v>Участник</v>
      </c>
    </row>
    <row r="53" spans="1:26" x14ac:dyDescent="0.4">
      <c r="A53" s="6">
        <v>551</v>
      </c>
      <c r="B53" s="6" t="s">
        <v>24</v>
      </c>
      <c r="C53" s="15" t="s">
        <v>294</v>
      </c>
      <c r="D53" s="6" t="s">
        <v>125</v>
      </c>
      <c r="E53" s="6" t="s">
        <v>116</v>
      </c>
      <c r="F53" s="6"/>
      <c r="G53" s="6" t="str">
        <f t="shared" si="47"/>
        <v>И</v>
      </c>
      <c r="H53" s="6" t="str">
        <f t="shared" si="48"/>
        <v>Ю</v>
      </c>
      <c r="I53" s="6">
        <v>760184</v>
      </c>
      <c r="J53" s="7">
        <v>6</v>
      </c>
      <c r="K53" s="6" t="s">
        <v>234</v>
      </c>
      <c r="L53" s="6" t="s">
        <v>16</v>
      </c>
      <c r="M53" s="8">
        <v>3</v>
      </c>
      <c r="N53" s="8">
        <v>5</v>
      </c>
      <c r="O53" s="8">
        <v>1</v>
      </c>
      <c r="P53" s="8">
        <v>2</v>
      </c>
      <c r="Q53" s="8">
        <v>4.5</v>
      </c>
      <c r="R53" s="8">
        <v>1</v>
      </c>
      <c r="S53" s="8">
        <v>0</v>
      </c>
      <c r="T53" s="8">
        <v>2.5</v>
      </c>
      <c r="U53" s="8">
        <v>1</v>
      </c>
      <c r="V53" s="8">
        <v>3.5</v>
      </c>
      <c r="W53" s="9">
        <f t="shared" si="49"/>
        <v>23.5</v>
      </c>
      <c r="X53" s="10">
        <v>50</v>
      </c>
      <c r="Y53" s="11">
        <f t="shared" si="50"/>
        <v>0.47</v>
      </c>
      <c r="Z53" s="10" t="str">
        <f t="shared" si="51"/>
        <v>Участник</v>
      </c>
    </row>
    <row r="54" spans="1:26" x14ac:dyDescent="0.4">
      <c r="A54" s="6">
        <v>559</v>
      </c>
      <c r="B54" s="6" t="s">
        <v>24</v>
      </c>
      <c r="C54" s="15" t="s">
        <v>293</v>
      </c>
      <c r="D54" s="6" t="s">
        <v>78</v>
      </c>
      <c r="E54" s="6" t="s">
        <v>66</v>
      </c>
      <c r="F54" s="6"/>
      <c r="G54" s="6" t="str">
        <f t="shared" si="47"/>
        <v>К</v>
      </c>
      <c r="H54" s="6" t="str">
        <f t="shared" si="48"/>
        <v>А</v>
      </c>
      <c r="I54" s="6">
        <v>760184</v>
      </c>
      <c r="J54" s="7">
        <v>6</v>
      </c>
      <c r="K54" s="6" t="s">
        <v>186</v>
      </c>
      <c r="L54" s="6" t="s">
        <v>16</v>
      </c>
      <c r="M54" s="8">
        <v>3</v>
      </c>
      <c r="N54" s="8">
        <v>2</v>
      </c>
      <c r="O54" s="8">
        <v>3</v>
      </c>
      <c r="P54" s="8">
        <v>4</v>
      </c>
      <c r="Q54" s="8">
        <v>3</v>
      </c>
      <c r="R54" s="8">
        <v>1</v>
      </c>
      <c r="S54" s="8">
        <v>0</v>
      </c>
      <c r="T54" s="8">
        <v>0</v>
      </c>
      <c r="U54" s="8">
        <v>2</v>
      </c>
      <c r="V54" s="8">
        <v>4</v>
      </c>
      <c r="W54" s="9">
        <f t="shared" si="49"/>
        <v>22</v>
      </c>
      <c r="X54" s="10">
        <v>50</v>
      </c>
      <c r="Y54" s="11">
        <f t="shared" si="50"/>
        <v>0.44</v>
      </c>
      <c r="Z54" s="10" t="str">
        <f t="shared" si="51"/>
        <v>Участник</v>
      </c>
    </row>
    <row r="55" spans="1:26" x14ac:dyDescent="0.4">
      <c r="A55" s="6">
        <v>561</v>
      </c>
      <c r="B55" s="6" t="s">
        <v>24</v>
      </c>
      <c r="C55" s="15" t="s">
        <v>302</v>
      </c>
      <c r="D55" s="6" t="s">
        <v>110</v>
      </c>
      <c r="E55" s="6" t="s">
        <v>151</v>
      </c>
      <c r="F55" s="6"/>
      <c r="G55" s="6" t="str">
        <f t="shared" si="47"/>
        <v>М</v>
      </c>
      <c r="H55" s="6" t="str">
        <f t="shared" si="48"/>
        <v>М</v>
      </c>
      <c r="I55" s="6">
        <v>760184</v>
      </c>
      <c r="J55" s="7">
        <v>6</v>
      </c>
      <c r="K55" s="6" t="s">
        <v>188</v>
      </c>
      <c r="L55" s="6" t="s">
        <v>16</v>
      </c>
      <c r="M55" s="8">
        <v>2</v>
      </c>
      <c r="N55" s="8">
        <v>3</v>
      </c>
      <c r="O55" s="8">
        <v>3</v>
      </c>
      <c r="P55" s="8">
        <v>3</v>
      </c>
      <c r="Q55" s="8">
        <v>3.5</v>
      </c>
      <c r="R55" s="8">
        <v>2</v>
      </c>
      <c r="S55" s="8">
        <v>0</v>
      </c>
      <c r="T55" s="8">
        <v>0</v>
      </c>
      <c r="U55" s="8">
        <v>1</v>
      </c>
      <c r="V55" s="8">
        <v>4.5</v>
      </c>
      <c r="W55" s="9">
        <f t="shared" si="49"/>
        <v>22</v>
      </c>
      <c r="X55" s="10">
        <v>50</v>
      </c>
      <c r="Y55" s="11">
        <f t="shared" si="50"/>
        <v>0.44</v>
      </c>
      <c r="Z55" s="10" t="str">
        <f t="shared" si="51"/>
        <v>Участник</v>
      </c>
    </row>
    <row r="56" spans="1:26" x14ac:dyDescent="0.4">
      <c r="A56" s="6">
        <v>589</v>
      </c>
      <c r="B56" s="6" t="s">
        <v>29</v>
      </c>
      <c r="C56" s="15" t="s">
        <v>291</v>
      </c>
      <c r="D56" s="6" t="s">
        <v>36</v>
      </c>
      <c r="E56" s="6" t="s">
        <v>242</v>
      </c>
      <c r="F56" s="6"/>
      <c r="G56" s="6" t="str">
        <f t="shared" ref="G56:G64" si="52">LEFT(D56,1)</f>
        <v>А</v>
      </c>
      <c r="H56" s="6" t="str">
        <f t="shared" ref="H56:H64" si="53">LEFT(E56,1)</f>
        <v>И</v>
      </c>
      <c r="I56" s="6">
        <v>760184</v>
      </c>
      <c r="J56" s="7">
        <v>7</v>
      </c>
      <c r="K56" s="6" t="s">
        <v>147</v>
      </c>
      <c r="L56" s="6" t="s">
        <v>16</v>
      </c>
      <c r="M56" s="8">
        <v>4</v>
      </c>
      <c r="N56" s="8">
        <v>8</v>
      </c>
      <c r="O56" s="8"/>
      <c r="P56" s="8">
        <v>2</v>
      </c>
      <c r="Q56" s="8">
        <v>4</v>
      </c>
      <c r="R56" s="8">
        <v>4</v>
      </c>
      <c r="S56" s="8">
        <v>1</v>
      </c>
      <c r="T56" s="8">
        <v>3</v>
      </c>
      <c r="U56" s="8">
        <v>2</v>
      </c>
      <c r="V56" s="8">
        <v>5</v>
      </c>
      <c r="W56" s="9">
        <f t="shared" ref="W56:W64" si="54">SUM(M56:V56)</f>
        <v>33</v>
      </c>
      <c r="X56" s="10">
        <v>50</v>
      </c>
      <c r="Y56" s="11">
        <f t="shared" ref="Y56:Y64" si="55">W56/X56</f>
        <v>0.66</v>
      </c>
      <c r="Z56" s="12" t="str">
        <f t="shared" ref="Z56:Z61" si="56">IF(W56&gt;75%*X56,"Победитель",IF(W56&gt;50%*X56,"Призёр","Участник"))</f>
        <v>Призёр</v>
      </c>
    </row>
    <row r="57" spans="1:26" x14ac:dyDescent="0.4">
      <c r="A57" s="6">
        <v>590</v>
      </c>
      <c r="B57" s="6" t="s">
        <v>29</v>
      </c>
      <c r="C57" s="15" t="s">
        <v>295</v>
      </c>
      <c r="D57" s="6" t="s">
        <v>191</v>
      </c>
      <c r="E57" s="6" t="s">
        <v>76</v>
      </c>
      <c r="F57" s="6"/>
      <c r="G57" s="6" t="str">
        <f t="shared" si="52"/>
        <v>А</v>
      </c>
      <c r="H57" s="6" t="str">
        <f t="shared" si="53"/>
        <v>А</v>
      </c>
      <c r="I57" s="6">
        <v>760184</v>
      </c>
      <c r="J57" s="7">
        <v>7</v>
      </c>
      <c r="K57" s="6" t="s">
        <v>146</v>
      </c>
      <c r="L57" s="6" t="s">
        <v>16</v>
      </c>
      <c r="M57" s="8">
        <v>2.5</v>
      </c>
      <c r="N57" s="8">
        <v>8</v>
      </c>
      <c r="O57" s="8"/>
      <c r="P57" s="8">
        <v>2</v>
      </c>
      <c r="Q57" s="8">
        <v>4</v>
      </c>
      <c r="R57" s="8">
        <v>4</v>
      </c>
      <c r="S57" s="8">
        <v>3</v>
      </c>
      <c r="T57" s="8">
        <v>2</v>
      </c>
      <c r="U57" s="8">
        <v>2</v>
      </c>
      <c r="V57" s="8">
        <v>5</v>
      </c>
      <c r="W57" s="9">
        <f t="shared" si="54"/>
        <v>32.5</v>
      </c>
      <c r="X57" s="10">
        <v>50</v>
      </c>
      <c r="Y57" s="11">
        <f t="shared" si="55"/>
        <v>0.65</v>
      </c>
      <c r="Z57" s="12" t="str">
        <f t="shared" si="56"/>
        <v>Призёр</v>
      </c>
    </row>
    <row r="58" spans="1:26" x14ac:dyDescent="0.4">
      <c r="A58" s="6">
        <v>591</v>
      </c>
      <c r="B58" s="6" t="s">
        <v>24</v>
      </c>
      <c r="C58" s="15" t="s">
        <v>299</v>
      </c>
      <c r="D58" s="6" t="s">
        <v>239</v>
      </c>
      <c r="E58" s="6" t="s">
        <v>240</v>
      </c>
      <c r="F58" s="6"/>
      <c r="G58" s="6" t="str">
        <f t="shared" si="52"/>
        <v>Г</v>
      </c>
      <c r="H58" s="6" t="str">
        <f t="shared" si="53"/>
        <v>Г</v>
      </c>
      <c r="I58" s="6">
        <v>760184</v>
      </c>
      <c r="J58" s="7">
        <v>7</v>
      </c>
      <c r="K58" s="6" t="s">
        <v>140</v>
      </c>
      <c r="L58" s="6" t="s">
        <v>16</v>
      </c>
      <c r="M58" s="8">
        <v>4</v>
      </c>
      <c r="N58" s="8">
        <v>5</v>
      </c>
      <c r="O58" s="8"/>
      <c r="P58" s="8">
        <v>2</v>
      </c>
      <c r="Q58" s="8">
        <v>5</v>
      </c>
      <c r="R58" s="8">
        <v>5</v>
      </c>
      <c r="S58" s="8">
        <v>3</v>
      </c>
      <c r="T58" s="8">
        <v>0</v>
      </c>
      <c r="U58" s="8">
        <v>5</v>
      </c>
      <c r="V58" s="8">
        <v>3</v>
      </c>
      <c r="W58" s="9">
        <f t="shared" si="54"/>
        <v>32</v>
      </c>
      <c r="X58" s="10">
        <v>50</v>
      </c>
      <c r="Y58" s="11">
        <f t="shared" si="55"/>
        <v>0.64</v>
      </c>
      <c r="Z58" s="12" t="str">
        <f t="shared" si="56"/>
        <v>Призёр</v>
      </c>
    </row>
    <row r="59" spans="1:26" x14ac:dyDescent="0.4">
      <c r="A59" s="6">
        <v>594</v>
      </c>
      <c r="B59" s="6" t="s">
        <v>29</v>
      </c>
      <c r="C59" s="15" t="s">
        <v>299</v>
      </c>
      <c r="D59" s="6" t="s">
        <v>243</v>
      </c>
      <c r="E59" s="6" t="s">
        <v>244</v>
      </c>
      <c r="F59" s="6"/>
      <c r="G59" s="6" t="str">
        <f t="shared" si="52"/>
        <v>М</v>
      </c>
      <c r="H59" s="6" t="str">
        <f t="shared" si="53"/>
        <v>Н</v>
      </c>
      <c r="I59" s="6">
        <v>760184</v>
      </c>
      <c r="J59" s="7">
        <v>7</v>
      </c>
      <c r="K59" s="6" t="s">
        <v>149</v>
      </c>
      <c r="L59" s="6" t="s">
        <v>16</v>
      </c>
      <c r="M59" s="8">
        <v>2</v>
      </c>
      <c r="N59" s="8">
        <v>5</v>
      </c>
      <c r="O59" s="8"/>
      <c r="P59" s="8">
        <v>1</v>
      </c>
      <c r="Q59" s="8">
        <v>4</v>
      </c>
      <c r="R59" s="8">
        <v>3</v>
      </c>
      <c r="S59" s="8">
        <v>5</v>
      </c>
      <c r="T59" s="8">
        <v>3</v>
      </c>
      <c r="U59" s="8">
        <v>2</v>
      </c>
      <c r="V59" s="8">
        <v>5</v>
      </c>
      <c r="W59" s="9">
        <f t="shared" si="54"/>
        <v>30</v>
      </c>
      <c r="X59" s="10">
        <v>50</v>
      </c>
      <c r="Y59" s="11">
        <f t="shared" si="55"/>
        <v>0.6</v>
      </c>
      <c r="Z59" s="12" t="str">
        <f t="shared" si="56"/>
        <v>Призёр</v>
      </c>
    </row>
    <row r="60" spans="1:26" x14ac:dyDescent="0.4">
      <c r="A60" s="6">
        <v>599</v>
      </c>
      <c r="B60" s="6" t="s">
        <v>29</v>
      </c>
      <c r="C60" s="15" t="s">
        <v>307</v>
      </c>
      <c r="D60" s="6" t="s">
        <v>241</v>
      </c>
      <c r="E60" s="6" t="s">
        <v>50</v>
      </c>
      <c r="F60" s="6"/>
      <c r="G60" s="6" t="str">
        <f t="shared" si="52"/>
        <v>Л</v>
      </c>
      <c r="H60" s="6" t="str">
        <f t="shared" si="53"/>
        <v>Д</v>
      </c>
      <c r="I60" s="6">
        <v>760184</v>
      </c>
      <c r="J60" s="7">
        <v>7</v>
      </c>
      <c r="K60" s="6" t="s">
        <v>141</v>
      </c>
      <c r="L60" s="6" t="s">
        <v>16</v>
      </c>
      <c r="M60" s="8">
        <v>2.5</v>
      </c>
      <c r="N60" s="8">
        <v>7</v>
      </c>
      <c r="O60" s="8"/>
      <c r="P60" s="8">
        <v>2</v>
      </c>
      <c r="Q60" s="8">
        <v>4</v>
      </c>
      <c r="R60" s="8">
        <v>5</v>
      </c>
      <c r="S60" s="8">
        <v>1</v>
      </c>
      <c r="T60" s="8">
        <v>0</v>
      </c>
      <c r="U60" s="8">
        <v>5</v>
      </c>
      <c r="V60" s="8">
        <v>3</v>
      </c>
      <c r="W60" s="9">
        <f t="shared" si="54"/>
        <v>29.5</v>
      </c>
      <c r="X60" s="10">
        <v>50</v>
      </c>
      <c r="Y60" s="11">
        <f t="shared" si="55"/>
        <v>0.59</v>
      </c>
      <c r="Z60" s="10" t="str">
        <f t="shared" si="56"/>
        <v>Призёр</v>
      </c>
    </row>
    <row r="61" spans="1:26" x14ac:dyDescent="0.4">
      <c r="A61" s="6">
        <v>601</v>
      </c>
      <c r="B61" s="6" t="s">
        <v>29</v>
      </c>
      <c r="C61" s="15" t="s">
        <v>302</v>
      </c>
      <c r="D61" s="6" t="s">
        <v>48</v>
      </c>
      <c r="E61" s="6" t="s">
        <v>76</v>
      </c>
      <c r="F61" s="6"/>
      <c r="G61" s="6" t="str">
        <f t="shared" si="52"/>
        <v>Т</v>
      </c>
      <c r="H61" s="6" t="str">
        <f t="shared" si="53"/>
        <v>А</v>
      </c>
      <c r="I61" s="6">
        <v>760184</v>
      </c>
      <c r="J61" s="7">
        <v>7</v>
      </c>
      <c r="K61" s="6" t="s">
        <v>148</v>
      </c>
      <c r="L61" s="6" t="s">
        <v>16</v>
      </c>
      <c r="M61" s="8">
        <v>2</v>
      </c>
      <c r="N61" s="8">
        <v>6</v>
      </c>
      <c r="O61" s="8"/>
      <c r="P61" s="8">
        <v>1</v>
      </c>
      <c r="Q61" s="8">
        <v>4</v>
      </c>
      <c r="R61" s="8">
        <v>3</v>
      </c>
      <c r="S61" s="8">
        <v>3</v>
      </c>
      <c r="T61" s="8">
        <v>2</v>
      </c>
      <c r="U61" s="8">
        <v>2</v>
      </c>
      <c r="V61" s="8">
        <v>5</v>
      </c>
      <c r="W61" s="9">
        <f t="shared" si="54"/>
        <v>28</v>
      </c>
      <c r="X61" s="10">
        <v>50</v>
      </c>
      <c r="Y61" s="11">
        <f t="shared" si="55"/>
        <v>0.56000000000000005</v>
      </c>
      <c r="Z61" s="10" t="str">
        <f t="shared" si="56"/>
        <v>Призёр</v>
      </c>
    </row>
    <row r="62" spans="1:26" x14ac:dyDescent="0.4">
      <c r="A62" s="6">
        <v>605</v>
      </c>
      <c r="B62" s="6" t="s">
        <v>29</v>
      </c>
      <c r="C62" s="15" t="s">
        <v>307</v>
      </c>
      <c r="D62" s="6" t="s">
        <v>52</v>
      </c>
      <c r="E62" s="6" t="s">
        <v>33</v>
      </c>
      <c r="F62" s="6"/>
      <c r="G62" s="6" t="str">
        <f t="shared" si="52"/>
        <v>А</v>
      </c>
      <c r="H62" s="6" t="str">
        <f t="shared" si="53"/>
        <v>С</v>
      </c>
      <c r="I62" s="6">
        <v>760184</v>
      </c>
      <c r="J62" s="7">
        <v>7</v>
      </c>
      <c r="K62" s="6" t="s">
        <v>144</v>
      </c>
      <c r="L62" s="6" t="s">
        <v>16</v>
      </c>
      <c r="M62" s="8">
        <v>1</v>
      </c>
      <c r="N62" s="8">
        <v>9</v>
      </c>
      <c r="O62" s="8"/>
      <c r="P62" s="8">
        <v>3</v>
      </c>
      <c r="Q62" s="8">
        <v>4</v>
      </c>
      <c r="R62" s="8">
        <v>5</v>
      </c>
      <c r="S62" s="8">
        <v>2</v>
      </c>
      <c r="T62" s="8">
        <v>0</v>
      </c>
      <c r="U62" s="8">
        <v>1</v>
      </c>
      <c r="V62" s="8">
        <v>2</v>
      </c>
      <c r="W62" s="9">
        <f t="shared" si="54"/>
        <v>27</v>
      </c>
      <c r="X62" s="10">
        <v>50</v>
      </c>
      <c r="Y62" s="11">
        <f t="shared" si="55"/>
        <v>0.54</v>
      </c>
      <c r="Z62" s="10" t="str">
        <f t="shared" ref="Z62:Z63" si="57">IF(W62&gt;75%*X62,"Победитель",IF(W62&gt;50%*X62,"Призёр","Участник"))</f>
        <v>Призёр</v>
      </c>
    </row>
    <row r="63" spans="1:26" x14ac:dyDescent="0.4">
      <c r="A63" s="6">
        <v>606</v>
      </c>
      <c r="B63" s="6" t="s">
        <v>29</v>
      </c>
      <c r="C63" s="15" t="s">
        <v>293</v>
      </c>
      <c r="D63" s="6" t="s">
        <v>73</v>
      </c>
      <c r="E63" s="6" t="s">
        <v>35</v>
      </c>
      <c r="F63" s="6"/>
      <c r="G63" s="6" t="str">
        <f t="shared" si="52"/>
        <v>М</v>
      </c>
      <c r="H63" s="6" t="str">
        <f t="shared" si="53"/>
        <v>А</v>
      </c>
      <c r="I63" s="6">
        <v>760184</v>
      </c>
      <c r="J63" s="7">
        <v>7</v>
      </c>
      <c r="K63" s="6" t="s">
        <v>136</v>
      </c>
      <c r="L63" s="6" t="s">
        <v>16</v>
      </c>
      <c r="M63" s="8">
        <v>4</v>
      </c>
      <c r="N63" s="8">
        <v>6</v>
      </c>
      <c r="O63" s="8"/>
      <c r="P63" s="8">
        <v>3</v>
      </c>
      <c r="Q63" s="8">
        <v>5</v>
      </c>
      <c r="R63" s="8">
        <v>4</v>
      </c>
      <c r="S63" s="8">
        <v>0</v>
      </c>
      <c r="T63" s="8">
        <v>0</v>
      </c>
      <c r="U63" s="8">
        <v>2</v>
      </c>
      <c r="V63" s="8">
        <v>3</v>
      </c>
      <c r="W63" s="9">
        <f t="shared" si="54"/>
        <v>27</v>
      </c>
      <c r="X63" s="10">
        <v>50</v>
      </c>
      <c r="Y63" s="11">
        <f t="shared" si="55"/>
        <v>0.54</v>
      </c>
      <c r="Z63" s="10" t="str">
        <f t="shared" si="57"/>
        <v>Призёр</v>
      </c>
    </row>
    <row r="64" spans="1:26" x14ac:dyDescent="0.4">
      <c r="A64" s="6">
        <v>611</v>
      </c>
      <c r="B64" s="6" t="s">
        <v>29</v>
      </c>
      <c r="C64" s="15" t="s">
        <v>307</v>
      </c>
      <c r="D64" s="6" t="s">
        <v>32</v>
      </c>
      <c r="E64" s="6" t="s">
        <v>50</v>
      </c>
      <c r="F64" s="6"/>
      <c r="G64" s="6" t="str">
        <f t="shared" si="52"/>
        <v>Е</v>
      </c>
      <c r="H64" s="6" t="str">
        <f t="shared" si="53"/>
        <v>Д</v>
      </c>
      <c r="I64" s="6">
        <v>760184</v>
      </c>
      <c r="J64" s="7">
        <v>7</v>
      </c>
      <c r="K64" s="6" t="s">
        <v>82</v>
      </c>
      <c r="L64" s="6" t="s">
        <v>16</v>
      </c>
      <c r="M64" s="8">
        <v>3</v>
      </c>
      <c r="N64" s="8">
        <v>9</v>
      </c>
      <c r="O64" s="8"/>
      <c r="P64" s="8">
        <v>2</v>
      </c>
      <c r="Q64" s="8">
        <v>4</v>
      </c>
      <c r="R64" s="8">
        <v>4</v>
      </c>
      <c r="S64" s="8">
        <v>0</v>
      </c>
      <c r="T64" s="8">
        <v>0</v>
      </c>
      <c r="U64" s="8">
        <v>0</v>
      </c>
      <c r="V64" s="8">
        <v>3</v>
      </c>
      <c r="W64" s="9">
        <f t="shared" si="54"/>
        <v>25</v>
      </c>
      <c r="X64" s="10">
        <v>50</v>
      </c>
      <c r="Y64" s="11">
        <f t="shared" si="55"/>
        <v>0.5</v>
      </c>
      <c r="Z64" s="10" t="s">
        <v>290</v>
      </c>
    </row>
    <row r="65" spans="1:26" x14ac:dyDescent="0.4">
      <c r="A65" s="6">
        <v>653</v>
      </c>
      <c r="B65" s="6" t="s">
        <v>29</v>
      </c>
      <c r="C65" s="15" t="s">
        <v>300</v>
      </c>
      <c r="D65" s="6" t="s">
        <v>40</v>
      </c>
      <c r="E65" s="6" t="s">
        <v>217</v>
      </c>
      <c r="F65" s="6"/>
      <c r="G65" s="6" t="str">
        <f t="shared" ref="G65:G69" si="58">LEFT(D65,1)</f>
        <v>В</v>
      </c>
      <c r="H65" s="6" t="str">
        <f t="shared" ref="H65:H69" si="59">LEFT(E65,1)</f>
        <v>А</v>
      </c>
      <c r="I65" s="6">
        <v>760184</v>
      </c>
      <c r="J65" s="7">
        <v>7</v>
      </c>
      <c r="K65" s="6" t="s">
        <v>138</v>
      </c>
      <c r="L65" s="6" t="s">
        <v>16</v>
      </c>
      <c r="M65" s="8">
        <v>3.5</v>
      </c>
      <c r="N65" s="8">
        <v>5</v>
      </c>
      <c r="O65" s="8"/>
      <c r="P65" s="8">
        <v>1</v>
      </c>
      <c r="Q65" s="8">
        <v>3</v>
      </c>
      <c r="R65" s="8">
        <v>2</v>
      </c>
      <c r="S65" s="8">
        <v>0</v>
      </c>
      <c r="T65" s="8">
        <v>0</v>
      </c>
      <c r="U65" s="8">
        <v>1</v>
      </c>
      <c r="V65" s="8">
        <v>2</v>
      </c>
      <c r="W65" s="9">
        <f t="shared" ref="W65:W69" si="60">SUM(M65:V65)</f>
        <v>17.5</v>
      </c>
      <c r="X65" s="10">
        <v>50</v>
      </c>
      <c r="Y65" s="11">
        <f t="shared" ref="Y65:Y69" si="61">W65/X65</f>
        <v>0.35</v>
      </c>
      <c r="Z65" s="10" t="str">
        <f t="shared" ref="Z65:Z68" si="62">IF(W65&gt;75%*X65,"Победитель",IF(W65&gt;50%*X65,"Призёр","Участник"))</f>
        <v>Участник</v>
      </c>
    </row>
    <row r="66" spans="1:26" x14ac:dyDescent="0.4">
      <c r="A66" s="6">
        <v>659</v>
      </c>
      <c r="B66" s="6" t="s">
        <v>29</v>
      </c>
      <c r="C66" s="15" t="s">
        <v>302</v>
      </c>
      <c r="D66" s="6" t="s">
        <v>45</v>
      </c>
      <c r="E66" s="6" t="s">
        <v>92</v>
      </c>
      <c r="F66" s="6"/>
      <c r="G66" s="6" t="str">
        <f t="shared" si="58"/>
        <v>П</v>
      </c>
      <c r="H66" s="6" t="str">
        <f t="shared" si="59"/>
        <v>Ю</v>
      </c>
      <c r="I66" s="6">
        <v>760184</v>
      </c>
      <c r="J66" s="7">
        <v>7</v>
      </c>
      <c r="K66" s="6" t="s">
        <v>143</v>
      </c>
      <c r="L66" s="6" t="s">
        <v>16</v>
      </c>
      <c r="M66" s="8">
        <v>4.5</v>
      </c>
      <c r="N66" s="8">
        <v>5</v>
      </c>
      <c r="O66" s="8"/>
      <c r="P66" s="8">
        <v>1</v>
      </c>
      <c r="Q66" s="8">
        <v>3</v>
      </c>
      <c r="R66" s="8">
        <v>1</v>
      </c>
      <c r="S66" s="8">
        <v>1</v>
      </c>
      <c r="T66" s="8">
        <v>0</v>
      </c>
      <c r="U66" s="8">
        <v>0</v>
      </c>
      <c r="V66" s="8">
        <v>1</v>
      </c>
      <c r="W66" s="9">
        <f t="shared" si="60"/>
        <v>16.5</v>
      </c>
      <c r="X66" s="10">
        <v>50</v>
      </c>
      <c r="Y66" s="11">
        <f t="shared" si="61"/>
        <v>0.33</v>
      </c>
      <c r="Z66" s="10" t="str">
        <f t="shared" si="62"/>
        <v>Участник</v>
      </c>
    </row>
    <row r="67" spans="1:26" x14ac:dyDescent="0.4">
      <c r="A67" s="6">
        <v>662</v>
      </c>
      <c r="B67" s="6" t="s">
        <v>29</v>
      </c>
      <c r="C67" s="15" t="s">
        <v>308</v>
      </c>
      <c r="D67" s="6" t="s">
        <v>238</v>
      </c>
      <c r="E67" s="6" t="s">
        <v>49</v>
      </c>
      <c r="F67" s="6"/>
      <c r="G67" s="6" t="str">
        <f t="shared" si="58"/>
        <v>Л</v>
      </c>
      <c r="H67" s="6" t="str">
        <f t="shared" si="59"/>
        <v>Е</v>
      </c>
      <c r="I67" s="6">
        <v>760184</v>
      </c>
      <c r="J67" s="7">
        <v>7</v>
      </c>
      <c r="K67" s="6" t="s">
        <v>139</v>
      </c>
      <c r="L67" s="6" t="s">
        <v>16</v>
      </c>
      <c r="M67" s="8">
        <v>2.5</v>
      </c>
      <c r="N67" s="8">
        <v>5</v>
      </c>
      <c r="O67" s="8"/>
      <c r="P67" s="8">
        <v>0</v>
      </c>
      <c r="Q67" s="8">
        <v>2</v>
      </c>
      <c r="R67" s="8">
        <v>2</v>
      </c>
      <c r="S67" s="8">
        <v>0</v>
      </c>
      <c r="T67" s="8">
        <v>2</v>
      </c>
      <c r="U67" s="8">
        <v>0</v>
      </c>
      <c r="V67" s="8">
        <v>3</v>
      </c>
      <c r="W67" s="9">
        <f t="shared" si="60"/>
        <v>16.5</v>
      </c>
      <c r="X67" s="10">
        <v>50</v>
      </c>
      <c r="Y67" s="11">
        <f t="shared" si="61"/>
        <v>0.33</v>
      </c>
      <c r="Z67" s="10" t="str">
        <f t="shared" si="62"/>
        <v>Участник</v>
      </c>
    </row>
    <row r="68" spans="1:26" x14ac:dyDescent="0.4">
      <c r="A68" s="6">
        <v>667</v>
      </c>
      <c r="B68" s="6" t="s">
        <v>24</v>
      </c>
      <c r="C68" s="15" t="s">
        <v>295</v>
      </c>
      <c r="D68" s="6" t="s">
        <v>104</v>
      </c>
      <c r="E68" s="6" t="s">
        <v>66</v>
      </c>
      <c r="F68" s="6"/>
      <c r="G68" s="6" t="str">
        <f t="shared" si="58"/>
        <v>М</v>
      </c>
      <c r="H68" s="6" t="str">
        <f t="shared" si="59"/>
        <v>А</v>
      </c>
      <c r="I68" s="6">
        <v>760184</v>
      </c>
      <c r="J68" s="7">
        <v>7</v>
      </c>
      <c r="K68" s="6" t="s">
        <v>83</v>
      </c>
      <c r="L68" s="6" t="s">
        <v>16</v>
      </c>
      <c r="M68" s="8">
        <v>2.5</v>
      </c>
      <c r="N68" s="8">
        <v>4</v>
      </c>
      <c r="O68" s="8"/>
      <c r="P68" s="8">
        <v>0</v>
      </c>
      <c r="Q68" s="8">
        <v>3</v>
      </c>
      <c r="R68" s="8">
        <v>3</v>
      </c>
      <c r="S68" s="8">
        <v>0</v>
      </c>
      <c r="T68" s="8">
        <v>0</v>
      </c>
      <c r="U68" s="8">
        <v>1</v>
      </c>
      <c r="V68" s="8">
        <v>2</v>
      </c>
      <c r="W68" s="9">
        <f t="shared" si="60"/>
        <v>15.5</v>
      </c>
      <c r="X68" s="10">
        <v>50</v>
      </c>
      <c r="Y68" s="11">
        <f t="shared" si="61"/>
        <v>0.31</v>
      </c>
      <c r="Z68" s="10" t="str">
        <f t="shared" si="62"/>
        <v>Участник</v>
      </c>
    </row>
    <row r="69" spans="1:26" x14ac:dyDescent="0.4">
      <c r="A69" s="6">
        <v>676</v>
      </c>
      <c r="B69" s="6" t="s">
        <v>24</v>
      </c>
      <c r="C69" s="15" t="s">
        <v>294</v>
      </c>
      <c r="D69" s="6" t="s">
        <v>107</v>
      </c>
      <c r="E69" s="6" t="s">
        <v>66</v>
      </c>
      <c r="F69" s="6"/>
      <c r="G69" s="6" t="str">
        <f t="shared" si="58"/>
        <v>И</v>
      </c>
      <c r="H69" s="6" t="str">
        <f t="shared" si="59"/>
        <v>А</v>
      </c>
      <c r="I69" s="6">
        <v>760184</v>
      </c>
      <c r="J69" s="7">
        <v>7</v>
      </c>
      <c r="K69" s="6" t="s">
        <v>237</v>
      </c>
      <c r="L69" s="6" t="s">
        <v>16</v>
      </c>
      <c r="M69" s="8">
        <v>3</v>
      </c>
      <c r="N69" s="8">
        <v>7</v>
      </c>
      <c r="O69" s="8"/>
      <c r="P69" s="8">
        <v>1</v>
      </c>
      <c r="Q69" s="8">
        <v>1</v>
      </c>
      <c r="R69" s="8">
        <v>1</v>
      </c>
      <c r="S69" s="8">
        <v>0</v>
      </c>
      <c r="T69" s="8">
        <v>0</v>
      </c>
      <c r="U69" s="8">
        <v>0</v>
      </c>
      <c r="V69" s="8">
        <v>2</v>
      </c>
      <c r="W69" s="9">
        <f t="shared" si="60"/>
        <v>15</v>
      </c>
      <c r="X69" s="10">
        <v>50</v>
      </c>
      <c r="Y69" s="11">
        <f t="shared" si="61"/>
        <v>0.3</v>
      </c>
      <c r="Z69" s="10" t="str">
        <f t="shared" ref="Z69" si="63">IF(W69&gt;75%*X69,"Победитель",IF(W69&gt;50%*X69,"Призёр","Участник"))</f>
        <v>Участник</v>
      </c>
    </row>
    <row r="70" spans="1:26" x14ac:dyDescent="0.4">
      <c r="A70" s="6">
        <v>752</v>
      </c>
      <c r="B70" s="6" t="s">
        <v>24</v>
      </c>
      <c r="C70" s="15" t="s">
        <v>307</v>
      </c>
      <c r="D70" s="6" t="s">
        <v>162</v>
      </c>
      <c r="E70" s="6" t="s">
        <v>38</v>
      </c>
      <c r="F70" s="6"/>
      <c r="G70" s="6" t="str">
        <f t="shared" ref="G70" si="64">LEFT(D70,1)</f>
        <v>М</v>
      </c>
      <c r="H70" s="6" t="str">
        <f t="shared" ref="H70" si="65">LEFT(E70,1)</f>
        <v>А</v>
      </c>
      <c r="I70" s="6">
        <v>760184</v>
      </c>
      <c r="J70" s="7">
        <v>8</v>
      </c>
      <c r="K70" s="6" t="s">
        <v>255</v>
      </c>
      <c r="L70" s="6" t="s">
        <v>16</v>
      </c>
      <c r="M70" s="8">
        <v>5</v>
      </c>
      <c r="N70" s="8">
        <v>0</v>
      </c>
      <c r="O70" s="8">
        <v>4</v>
      </c>
      <c r="P70" s="8">
        <v>0</v>
      </c>
      <c r="Q70" s="8">
        <v>1</v>
      </c>
      <c r="R70" s="8">
        <v>4</v>
      </c>
      <c r="S70" s="8">
        <v>5</v>
      </c>
      <c r="T70" s="8">
        <v>5</v>
      </c>
      <c r="U70" s="8">
        <v>2.5</v>
      </c>
      <c r="V70" s="8">
        <v>5</v>
      </c>
      <c r="W70" s="9">
        <f t="shared" ref="W70" si="66">SUM(M70:V70)</f>
        <v>31.5</v>
      </c>
      <c r="X70" s="10">
        <v>50</v>
      </c>
      <c r="Y70" s="11">
        <f t="shared" ref="Y70" si="67">W70/X70</f>
        <v>0.63</v>
      </c>
      <c r="Z70" s="10" t="str">
        <f t="shared" ref="Z70" si="68">IF(W70&gt;75%*X70,"Победитель",IF(W70&gt;50%*X70,"Призёр","Участник"))</f>
        <v>Призёр</v>
      </c>
    </row>
    <row r="71" spans="1:26" x14ac:dyDescent="0.4">
      <c r="A71" s="6">
        <v>779</v>
      </c>
      <c r="B71" s="6" t="s">
        <v>24</v>
      </c>
      <c r="C71" s="15" t="s">
        <v>293</v>
      </c>
      <c r="D71" s="6" t="s">
        <v>109</v>
      </c>
      <c r="E71" s="6" t="s">
        <v>31</v>
      </c>
      <c r="F71" s="6"/>
      <c r="G71" s="6" t="str">
        <f t="shared" ref="G71:G79" si="69">LEFT(D71,1)</f>
        <v>А</v>
      </c>
      <c r="H71" s="6" t="str">
        <f t="shared" ref="H71:H79" si="70">LEFT(E71,1)</f>
        <v>Н</v>
      </c>
      <c r="I71" s="6">
        <v>760184</v>
      </c>
      <c r="J71" s="7">
        <v>8</v>
      </c>
      <c r="K71" s="6" t="s">
        <v>252</v>
      </c>
      <c r="L71" s="6" t="s">
        <v>16</v>
      </c>
      <c r="M71" s="8">
        <v>0</v>
      </c>
      <c r="N71" s="8">
        <v>0</v>
      </c>
      <c r="O71" s="8">
        <v>0</v>
      </c>
      <c r="P71" s="8">
        <v>5</v>
      </c>
      <c r="Q71" s="8">
        <v>0</v>
      </c>
      <c r="R71" s="8">
        <v>2</v>
      </c>
      <c r="S71" s="8">
        <v>5</v>
      </c>
      <c r="T71" s="8">
        <v>4</v>
      </c>
      <c r="U71" s="8">
        <v>5</v>
      </c>
      <c r="V71" s="8">
        <v>5</v>
      </c>
      <c r="W71" s="9">
        <f t="shared" ref="W71:W79" si="71">SUM(M71:V71)</f>
        <v>26</v>
      </c>
      <c r="X71" s="10">
        <v>50</v>
      </c>
      <c r="Y71" s="11">
        <f t="shared" ref="Y71:Y79" si="72">W71/X71</f>
        <v>0.52</v>
      </c>
      <c r="Z71" s="10" t="str">
        <f t="shared" ref="Z71:Z72" si="73">IF(W71&gt;75%*X71,"Победитель",IF(W71&gt;50%*X71,"Призёр","Участник"))</f>
        <v>Призёр</v>
      </c>
    </row>
    <row r="72" spans="1:26" x14ac:dyDescent="0.4">
      <c r="A72" s="6">
        <v>780</v>
      </c>
      <c r="B72" s="6" t="s">
        <v>29</v>
      </c>
      <c r="C72" s="15" t="s">
        <v>293</v>
      </c>
      <c r="D72" s="6" t="s">
        <v>43</v>
      </c>
      <c r="E72" s="6" t="s">
        <v>44</v>
      </c>
      <c r="F72" s="6"/>
      <c r="G72" s="6" t="str">
        <f t="shared" si="69"/>
        <v>А</v>
      </c>
      <c r="H72" s="6" t="str">
        <f t="shared" si="70"/>
        <v>И</v>
      </c>
      <c r="I72" s="6">
        <v>760184</v>
      </c>
      <c r="J72" s="7">
        <v>8</v>
      </c>
      <c r="K72" s="6" t="s">
        <v>194</v>
      </c>
      <c r="L72" s="6" t="s">
        <v>16</v>
      </c>
      <c r="M72" s="8">
        <v>5</v>
      </c>
      <c r="N72" s="8">
        <v>5</v>
      </c>
      <c r="O72" s="8">
        <v>0</v>
      </c>
      <c r="P72" s="8">
        <v>0</v>
      </c>
      <c r="Q72" s="8">
        <v>0</v>
      </c>
      <c r="R72" s="8">
        <v>3</v>
      </c>
      <c r="S72" s="8">
        <v>5</v>
      </c>
      <c r="T72" s="8">
        <v>3</v>
      </c>
      <c r="U72" s="8">
        <v>0</v>
      </c>
      <c r="V72" s="8">
        <v>5</v>
      </c>
      <c r="W72" s="9">
        <f t="shared" si="71"/>
        <v>26</v>
      </c>
      <c r="X72" s="10">
        <v>50</v>
      </c>
      <c r="Y72" s="11">
        <f t="shared" si="72"/>
        <v>0.52</v>
      </c>
      <c r="Z72" s="10" t="str">
        <f t="shared" si="73"/>
        <v>Призёр</v>
      </c>
    </row>
    <row r="73" spans="1:26" x14ac:dyDescent="0.4">
      <c r="A73" s="6">
        <v>796</v>
      </c>
      <c r="B73" s="6" t="s">
        <v>24</v>
      </c>
      <c r="C73" s="15" t="s">
        <v>307</v>
      </c>
      <c r="D73" s="6" t="s">
        <v>250</v>
      </c>
      <c r="E73" s="6" t="s">
        <v>38</v>
      </c>
      <c r="F73" s="6"/>
      <c r="G73" s="6" t="str">
        <f t="shared" si="69"/>
        <v>В</v>
      </c>
      <c r="H73" s="6" t="str">
        <f t="shared" si="70"/>
        <v>А</v>
      </c>
      <c r="I73" s="6">
        <v>760184</v>
      </c>
      <c r="J73" s="7">
        <v>8</v>
      </c>
      <c r="K73" s="6" t="s">
        <v>196</v>
      </c>
      <c r="L73" s="6" t="s">
        <v>16</v>
      </c>
      <c r="M73" s="8">
        <v>0</v>
      </c>
      <c r="N73" s="8">
        <v>0</v>
      </c>
      <c r="O73" s="8">
        <v>0</v>
      </c>
      <c r="P73" s="8">
        <v>5</v>
      </c>
      <c r="Q73" s="8">
        <v>0</v>
      </c>
      <c r="R73" s="8">
        <v>0</v>
      </c>
      <c r="S73" s="8">
        <v>5</v>
      </c>
      <c r="T73" s="8">
        <v>3</v>
      </c>
      <c r="U73" s="8">
        <v>5</v>
      </c>
      <c r="V73" s="8">
        <v>5</v>
      </c>
      <c r="W73" s="9">
        <f t="shared" si="71"/>
        <v>23</v>
      </c>
      <c r="X73" s="10">
        <v>50</v>
      </c>
      <c r="Y73" s="11">
        <f t="shared" si="72"/>
        <v>0.46</v>
      </c>
      <c r="Z73" s="10" t="str">
        <f t="shared" ref="Z73:Z79" si="74">IF(W73&gt;75%*X73,"Победитель",IF(W73&gt;50%*X73,"Призёр","Участник"))</f>
        <v>Участник</v>
      </c>
    </row>
    <row r="74" spans="1:26" x14ac:dyDescent="0.4">
      <c r="A74" s="6">
        <v>801</v>
      </c>
      <c r="B74" s="6" t="s">
        <v>29</v>
      </c>
      <c r="C74" s="15" t="s">
        <v>298</v>
      </c>
      <c r="D74" s="6" t="s">
        <v>171</v>
      </c>
      <c r="E74" s="6" t="s">
        <v>50</v>
      </c>
      <c r="F74" s="6"/>
      <c r="G74" s="6" t="str">
        <f t="shared" si="69"/>
        <v>К</v>
      </c>
      <c r="H74" s="6" t="str">
        <f t="shared" si="70"/>
        <v>Д</v>
      </c>
      <c r="I74" s="6">
        <v>760184</v>
      </c>
      <c r="J74" s="7">
        <v>8</v>
      </c>
      <c r="K74" s="6" t="s">
        <v>253</v>
      </c>
      <c r="L74" s="6" t="s">
        <v>16</v>
      </c>
      <c r="M74" s="8">
        <v>0</v>
      </c>
      <c r="N74" s="8">
        <v>5</v>
      </c>
      <c r="O74" s="8">
        <v>0</v>
      </c>
      <c r="P74" s="8">
        <v>5</v>
      </c>
      <c r="Q74" s="8">
        <v>0</v>
      </c>
      <c r="R74" s="8">
        <v>2</v>
      </c>
      <c r="S74" s="8">
        <v>2.5</v>
      </c>
      <c r="T74" s="8">
        <v>3</v>
      </c>
      <c r="U74" s="8">
        <v>5</v>
      </c>
      <c r="V74" s="8">
        <v>0</v>
      </c>
      <c r="W74" s="9">
        <f t="shared" si="71"/>
        <v>22.5</v>
      </c>
      <c r="X74" s="10">
        <v>50</v>
      </c>
      <c r="Y74" s="11">
        <f t="shared" si="72"/>
        <v>0.45</v>
      </c>
      <c r="Z74" s="10" t="str">
        <f t="shared" si="74"/>
        <v>Участник</v>
      </c>
    </row>
    <row r="75" spans="1:26" x14ac:dyDescent="0.4">
      <c r="A75" s="6">
        <v>808</v>
      </c>
      <c r="B75" s="6" t="s">
        <v>24</v>
      </c>
      <c r="C75" s="15" t="s">
        <v>301</v>
      </c>
      <c r="D75" s="6" t="s">
        <v>251</v>
      </c>
      <c r="E75" s="6" t="s">
        <v>25</v>
      </c>
      <c r="F75" s="6"/>
      <c r="G75" s="6" t="str">
        <f t="shared" si="69"/>
        <v>Д</v>
      </c>
      <c r="H75" s="6" t="str">
        <f t="shared" si="70"/>
        <v>С</v>
      </c>
      <c r="I75" s="6">
        <v>760184</v>
      </c>
      <c r="J75" s="7">
        <v>8</v>
      </c>
      <c r="K75" s="6" t="s">
        <v>198</v>
      </c>
      <c r="L75" s="6" t="s">
        <v>16</v>
      </c>
      <c r="M75" s="8">
        <v>0</v>
      </c>
      <c r="N75" s="8">
        <v>0</v>
      </c>
      <c r="O75" s="8">
        <v>0</v>
      </c>
      <c r="P75" s="8">
        <v>5</v>
      </c>
      <c r="Q75" s="8">
        <v>5</v>
      </c>
      <c r="R75" s="8">
        <v>2</v>
      </c>
      <c r="S75" s="8">
        <v>5</v>
      </c>
      <c r="T75" s="8">
        <v>0</v>
      </c>
      <c r="U75" s="8">
        <v>5</v>
      </c>
      <c r="V75" s="8">
        <v>0</v>
      </c>
      <c r="W75" s="9">
        <f t="shared" si="71"/>
        <v>22</v>
      </c>
      <c r="X75" s="10">
        <v>50</v>
      </c>
      <c r="Y75" s="11">
        <f t="shared" si="72"/>
        <v>0.44</v>
      </c>
      <c r="Z75" s="10" t="str">
        <f t="shared" si="74"/>
        <v>Участник</v>
      </c>
    </row>
    <row r="76" spans="1:26" x14ac:dyDescent="0.4">
      <c r="A76" s="6">
        <v>817</v>
      </c>
      <c r="B76" s="6" t="s">
        <v>29</v>
      </c>
      <c r="C76" s="15" t="s">
        <v>294</v>
      </c>
      <c r="D76" s="6" t="s">
        <v>243</v>
      </c>
      <c r="E76" s="6" t="s">
        <v>245</v>
      </c>
      <c r="F76" s="6"/>
      <c r="G76" s="6" t="str">
        <f t="shared" si="69"/>
        <v>М</v>
      </c>
      <c r="H76" s="6" t="str">
        <f t="shared" si="70"/>
        <v>А</v>
      </c>
      <c r="I76" s="6">
        <v>760184</v>
      </c>
      <c r="J76" s="7">
        <v>8</v>
      </c>
      <c r="K76" s="6" t="s">
        <v>84</v>
      </c>
      <c r="L76" s="6" t="s">
        <v>16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2</v>
      </c>
      <c r="S76" s="8">
        <v>5</v>
      </c>
      <c r="T76" s="8">
        <v>3</v>
      </c>
      <c r="U76" s="8">
        <v>0</v>
      </c>
      <c r="V76" s="8">
        <v>10</v>
      </c>
      <c r="W76" s="9">
        <f t="shared" si="71"/>
        <v>20</v>
      </c>
      <c r="X76" s="10">
        <v>50</v>
      </c>
      <c r="Y76" s="11">
        <f t="shared" si="72"/>
        <v>0.4</v>
      </c>
      <c r="Z76" s="10" t="str">
        <f t="shared" si="74"/>
        <v>Участник</v>
      </c>
    </row>
    <row r="77" spans="1:26" x14ac:dyDescent="0.4">
      <c r="A77" s="6">
        <v>823</v>
      </c>
      <c r="B77" s="6" t="s">
        <v>24</v>
      </c>
      <c r="C77" s="15" t="s">
        <v>302</v>
      </c>
      <c r="D77" s="6" t="s">
        <v>249</v>
      </c>
      <c r="E77" s="6" t="s">
        <v>38</v>
      </c>
      <c r="F77" s="6"/>
      <c r="G77" s="6" t="str">
        <f t="shared" si="69"/>
        <v>А</v>
      </c>
      <c r="H77" s="6" t="str">
        <f t="shared" si="70"/>
        <v>А</v>
      </c>
      <c r="I77" s="6">
        <v>760184</v>
      </c>
      <c r="J77" s="7">
        <v>8</v>
      </c>
      <c r="K77" s="6" t="s">
        <v>195</v>
      </c>
      <c r="L77" s="6" t="s">
        <v>16</v>
      </c>
      <c r="M77" s="8">
        <v>0</v>
      </c>
      <c r="N77" s="8">
        <v>0</v>
      </c>
      <c r="O77" s="8">
        <v>0</v>
      </c>
      <c r="P77" s="8">
        <v>5</v>
      </c>
      <c r="Q77" s="8">
        <v>0</v>
      </c>
      <c r="R77" s="8">
        <v>2</v>
      </c>
      <c r="S77" s="8">
        <v>5</v>
      </c>
      <c r="T77" s="8">
        <v>2</v>
      </c>
      <c r="U77" s="8">
        <v>5</v>
      </c>
      <c r="V77" s="8">
        <v>0</v>
      </c>
      <c r="W77" s="9">
        <f t="shared" si="71"/>
        <v>19</v>
      </c>
      <c r="X77" s="10">
        <v>50</v>
      </c>
      <c r="Y77" s="11">
        <f t="shared" si="72"/>
        <v>0.38</v>
      </c>
      <c r="Z77" s="10" t="str">
        <f t="shared" si="74"/>
        <v>Участник</v>
      </c>
    </row>
    <row r="78" spans="1:26" x14ac:dyDescent="0.4">
      <c r="A78" s="6">
        <v>828</v>
      </c>
      <c r="B78" s="6" t="s">
        <v>24</v>
      </c>
      <c r="C78" s="15" t="s">
        <v>294</v>
      </c>
      <c r="D78" s="6" t="s">
        <v>104</v>
      </c>
      <c r="E78" s="6" t="s">
        <v>187</v>
      </c>
      <c r="F78" s="6"/>
      <c r="G78" s="6" t="str">
        <f t="shared" si="69"/>
        <v>М</v>
      </c>
      <c r="H78" s="6" t="str">
        <f t="shared" si="70"/>
        <v>И</v>
      </c>
      <c r="I78" s="6">
        <v>760184</v>
      </c>
      <c r="J78" s="7">
        <v>8</v>
      </c>
      <c r="K78" s="6" t="s">
        <v>199</v>
      </c>
      <c r="L78" s="6" t="s">
        <v>16</v>
      </c>
      <c r="M78" s="8">
        <v>0</v>
      </c>
      <c r="N78" s="8">
        <v>0</v>
      </c>
      <c r="O78" s="8">
        <v>0</v>
      </c>
      <c r="P78" s="8">
        <v>5</v>
      </c>
      <c r="Q78" s="8">
        <v>5</v>
      </c>
      <c r="R78" s="8">
        <v>2</v>
      </c>
      <c r="S78" s="8">
        <v>5</v>
      </c>
      <c r="T78" s="8">
        <v>1</v>
      </c>
      <c r="U78" s="8">
        <v>0</v>
      </c>
      <c r="V78" s="8">
        <v>0</v>
      </c>
      <c r="W78" s="9">
        <f t="shared" si="71"/>
        <v>18</v>
      </c>
      <c r="X78" s="10">
        <v>50</v>
      </c>
      <c r="Y78" s="11">
        <f t="shared" si="72"/>
        <v>0.36</v>
      </c>
      <c r="Z78" s="10" t="str">
        <f t="shared" si="74"/>
        <v>Участник</v>
      </c>
    </row>
    <row r="79" spans="1:26" x14ac:dyDescent="0.4">
      <c r="A79" s="6">
        <v>829</v>
      </c>
      <c r="B79" s="6" t="s">
        <v>29</v>
      </c>
      <c r="C79" s="15" t="s">
        <v>294</v>
      </c>
      <c r="D79" s="6" t="s">
        <v>52</v>
      </c>
      <c r="E79" s="6" t="s">
        <v>57</v>
      </c>
      <c r="F79" s="6"/>
      <c r="G79" s="6" t="str">
        <f t="shared" si="69"/>
        <v>А</v>
      </c>
      <c r="H79" s="6" t="str">
        <f t="shared" si="70"/>
        <v>М</v>
      </c>
      <c r="I79" s="6">
        <v>760184</v>
      </c>
      <c r="J79" s="7">
        <v>8</v>
      </c>
      <c r="K79" s="6" t="s">
        <v>254</v>
      </c>
      <c r="L79" s="6" t="s">
        <v>16</v>
      </c>
      <c r="M79" s="8">
        <v>0</v>
      </c>
      <c r="N79" s="8">
        <v>0</v>
      </c>
      <c r="O79" s="8">
        <v>1</v>
      </c>
      <c r="P79" s="8">
        <v>5</v>
      </c>
      <c r="Q79" s="8">
        <v>0</v>
      </c>
      <c r="R79" s="8">
        <v>2</v>
      </c>
      <c r="S79" s="8">
        <v>5</v>
      </c>
      <c r="T79" s="8">
        <v>5</v>
      </c>
      <c r="U79" s="8">
        <v>0</v>
      </c>
      <c r="V79" s="8">
        <v>0</v>
      </c>
      <c r="W79" s="9">
        <f t="shared" si="71"/>
        <v>18</v>
      </c>
      <c r="X79" s="10">
        <v>50</v>
      </c>
      <c r="Y79" s="11">
        <f t="shared" si="72"/>
        <v>0.36</v>
      </c>
      <c r="Z79" s="10" t="str">
        <f t="shared" si="74"/>
        <v>Участник</v>
      </c>
    </row>
    <row r="80" spans="1:26" x14ac:dyDescent="0.4">
      <c r="A80" s="6">
        <v>855</v>
      </c>
      <c r="B80" s="6" t="s">
        <v>29</v>
      </c>
      <c r="C80" s="15" t="s">
        <v>299</v>
      </c>
      <c r="D80" s="6" t="s">
        <v>171</v>
      </c>
      <c r="E80" s="6" t="s">
        <v>33</v>
      </c>
      <c r="F80" s="6"/>
      <c r="G80" s="6" t="str">
        <f t="shared" ref="G80:G96" si="75">LEFT(D80,1)</f>
        <v>К</v>
      </c>
      <c r="H80" s="6" t="str">
        <f t="shared" ref="H80:H96" si="76">LEFT(E80,1)</f>
        <v>С</v>
      </c>
      <c r="I80" s="6">
        <v>760184</v>
      </c>
      <c r="J80" s="7">
        <v>8</v>
      </c>
      <c r="K80" s="6" t="s">
        <v>93</v>
      </c>
      <c r="L80" s="6" t="s">
        <v>16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1</v>
      </c>
      <c r="S80" s="8">
        <v>5</v>
      </c>
      <c r="T80" s="8">
        <v>3</v>
      </c>
      <c r="U80" s="8">
        <v>0</v>
      </c>
      <c r="V80" s="8">
        <v>0</v>
      </c>
      <c r="W80" s="9">
        <f t="shared" ref="W80:W96" si="77">SUM(M80:V80)</f>
        <v>9</v>
      </c>
      <c r="X80" s="10">
        <v>50</v>
      </c>
      <c r="Y80" s="11">
        <f t="shared" ref="Y80:Y96" si="78">W80/X80</f>
        <v>0.18</v>
      </c>
      <c r="Z80" s="10" t="str">
        <f t="shared" ref="Z80:Z97" si="79">IF(W80&gt;75%*X80,"Победитель",IF(W80&gt;50%*X80,"Призёр","Участник"))</f>
        <v>Участник</v>
      </c>
    </row>
    <row r="81" spans="1:26" x14ac:dyDescent="0.4">
      <c r="A81" s="6">
        <v>857</v>
      </c>
      <c r="B81" s="6" t="s">
        <v>29</v>
      </c>
      <c r="C81" s="15" t="s">
        <v>311</v>
      </c>
      <c r="D81" s="6" t="s">
        <v>246</v>
      </c>
      <c r="E81" s="6" t="s">
        <v>247</v>
      </c>
      <c r="F81" s="6"/>
      <c r="G81" s="6" t="str">
        <f t="shared" si="75"/>
        <v>О</v>
      </c>
      <c r="H81" s="6" t="str">
        <f t="shared" si="76"/>
        <v>А</v>
      </c>
      <c r="I81" s="6">
        <v>760184</v>
      </c>
      <c r="J81" s="7">
        <v>8</v>
      </c>
      <c r="K81" s="6" t="s">
        <v>94</v>
      </c>
      <c r="L81" s="6" t="s">
        <v>16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1</v>
      </c>
      <c r="S81" s="8">
        <v>5</v>
      </c>
      <c r="T81" s="8">
        <v>3</v>
      </c>
      <c r="U81" s="8">
        <v>0</v>
      </c>
      <c r="V81" s="8">
        <v>0</v>
      </c>
      <c r="W81" s="9">
        <f t="shared" si="77"/>
        <v>9</v>
      </c>
      <c r="X81" s="10">
        <v>50</v>
      </c>
      <c r="Y81" s="11">
        <f t="shared" si="78"/>
        <v>0.18</v>
      </c>
      <c r="Z81" s="10" t="str">
        <f t="shared" si="79"/>
        <v>Участник</v>
      </c>
    </row>
    <row r="82" spans="1:26" x14ac:dyDescent="0.4">
      <c r="A82" s="6">
        <v>860</v>
      </c>
      <c r="B82" s="6" t="s">
        <v>29</v>
      </c>
      <c r="C82" s="15" t="s">
        <v>302</v>
      </c>
      <c r="D82" s="6" t="s">
        <v>248</v>
      </c>
      <c r="E82" s="6" t="s">
        <v>44</v>
      </c>
      <c r="F82" s="6"/>
      <c r="G82" s="6" t="str">
        <f t="shared" si="75"/>
        <v>М</v>
      </c>
      <c r="H82" s="6" t="str">
        <f t="shared" si="76"/>
        <v>И</v>
      </c>
      <c r="I82" s="6">
        <v>760184</v>
      </c>
      <c r="J82" s="7">
        <v>8</v>
      </c>
      <c r="K82" s="6" t="s">
        <v>193</v>
      </c>
      <c r="L82" s="6" t="s">
        <v>16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2</v>
      </c>
      <c r="S82" s="8">
        <v>0</v>
      </c>
      <c r="T82" s="8">
        <v>4</v>
      </c>
      <c r="U82" s="8">
        <v>0</v>
      </c>
      <c r="V82" s="8">
        <v>0</v>
      </c>
      <c r="W82" s="9">
        <f t="shared" si="77"/>
        <v>6</v>
      </c>
      <c r="X82" s="10">
        <v>50</v>
      </c>
      <c r="Y82" s="11">
        <f t="shared" si="78"/>
        <v>0.12</v>
      </c>
      <c r="Z82" s="10" t="str">
        <f t="shared" si="79"/>
        <v>Участник</v>
      </c>
    </row>
    <row r="83" spans="1:26" x14ac:dyDescent="0.4">
      <c r="A83" s="6">
        <v>861</v>
      </c>
      <c r="B83" s="6" t="s">
        <v>29</v>
      </c>
      <c r="C83" s="15" t="s">
        <v>298</v>
      </c>
      <c r="D83" s="6" t="s">
        <v>145</v>
      </c>
      <c r="E83" s="6" t="s">
        <v>47</v>
      </c>
      <c r="F83" s="6"/>
      <c r="G83" s="6" t="str">
        <f t="shared" si="75"/>
        <v>Д</v>
      </c>
      <c r="H83" s="6" t="str">
        <f t="shared" si="76"/>
        <v>И</v>
      </c>
      <c r="I83" s="6">
        <v>760184</v>
      </c>
      <c r="J83" s="7">
        <v>8</v>
      </c>
      <c r="K83" s="6" t="s">
        <v>197</v>
      </c>
      <c r="L83" s="6" t="s">
        <v>16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1</v>
      </c>
      <c r="S83" s="8">
        <v>5</v>
      </c>
      <c r="T83" s="8">
        <v>0</v>
      </c>
      <c r="U83" s="8">
        <v>0</v>
      </c>
      <c r="V83" s="8">
        <v>0</v>
      </c>
      <c r="W83" s="9">
        <f t="shared" si="77"/>
        <v>6</v>
      </c>
      <c r="X83" s="10">
        <v>50</v>
      </c>
      <c r="Y83" s="11">
        <f t="shared" si="78"/>
        <v>0.12</v>
      </c>
      <c r="Z83" s="10" t="str">
        <f t="shared" si="79"/>
        <v>Участник</v>
      </c>
    </row>
    <row r="84" spans="1:26" x14ac:dyDescent="0.4">
      <c r="A84" s="6">
        <v>865</v>
      </c>
      <c r="B84" s="6" t="s">
        <v>24</v>
      </c>
      <c r="C84" s="15" t="s">
        <v>299</v>
      </c>
      <c r="D84" s="6" t="s">
        <v>117</v>
      </c>
      <c r="E84" s="6" t="s">
        <v>66</v>
      </c>
      <c r="F84" s="6"/>
      <c r="G84" s="6" t="str">
        <f t="shared" si="75"/>
        <v>Т</v>
      </c>
      <c r="H84" s="6" t="str">
        <f t="shared" si="76"/>
        <v>А</v>
      </c>
      <c r="I84" s="6">
        <v>760184</v>
      </c>
      <c r="J84" s="7">
        <v>9</v>
      </c>
      <c r="K84" s="6" t="s">
        <v>156</v>
      </c>
      <c r="L84" s="6" t="s">
        <v>16</v>
      </c>
      <c r="M84" s="8">
        <v>4</v>
      </c>
      <c r="N84" s="8">
        <v>5</v>
      </c>
      <c r="O84" s="8">
        <v>5</v>
      </c>
      <c r="P84" s="8">
        <v>5</v>
      </c>
      <c r="Q84" s="8">
        <v>4</v>
      </c>
      <c r="R84" s="8">
        <v>3</v>
      </c>
      <c r="S84" s="8">
        <v>4</v>
      </c>
      <c r="T84" s="8">
        <v>3</v>
      </c>
      <c r="U84" s="8">
        <v>2</v>
      </c>
      <c r="V84" s="8">
        <v>5</v>
      </c>
      <c r="W84" s="9">
        <f t="shared" si="77"/>
        <v>40</v>
      </c>
      <c r="X84" s="10">
        <v>50</v>
      </c>
      <c r="Y84" s="11">
        <f t="shared" si="78"/>
        <v>0.8</v>
      </c>
      <c r="Z84" s="12" t="str">
        <f t="shared" si="79"/>
        <v>Победитель</v>
      </c>
    </row>
    <row r="85" spans="1:26" x14ac:dyDescent="0.4">
      <c r="A85" s="6">
        <v>866</v>
      </c>
      <c r="B85" s="6" t="s">
        <v>24</v>
      </c>
      <c r="C85" s="15" t="s">
        <v>309</v>
      </c>
      <c r="D85" s="6" t="s">
        <v>127</v>
      </c>
      <c r="E85" s="6" t="s">
        <v>66</v>
      </c>
      <c r="F85" s="6"/>
      <c r="G85" s="6" t="str">
        <f t="shared" si="75"/>
        <v>С</v>
      </c>
      <c r="H85" s="6" t="str">
        <f t="shared" si="76"/>
        <v>А</v>
      </c>
      <c r="I85" s="6">
        <v>760184</v>
      </c>
      <c r="J85" s="7">
        <v>9</v>
      </c>
      <c r="K85" s="6" t="s">
        <v>85</v>
      </c>
      <c r="L85" s="6" t="s">
        <v>16</v>
      </c>
      <c r="M85" s="8">
        <v>4</v>
      </c>
      <c r="N85" s="8">
        <v>4</v>
      </c>
      <c r="O85" s="8">
        <v>5</v>
      </c>
      <c r="P85" s="8">
        <v>5</v>
      </c>
      <c r="Q85" s="8">
        <v>3</v>
      </c>
      <c r="R85" s="8">
        <v>4</v>
      </c>
      <c r="S85" s="8">
        <v>3</v>
      </c>
      <c r="T85" s="8">
        <v>4</v>
      </c>
      <c r="U85" s="8">
        <v>1.5</v>
      </c>
      <c r="V85" s="8">
        <v>5</v>
      </c>
      <c r="W85" s="9">
        <f t="shared" si="77"/>
        <v>38.5</v>
      </c>
      <c r="X85" s="10">
        <v>50</v>
      </c>
      <c r="Y85" s="11">
        <f t="shared" si="78"/>
        <v>0.77</v>
      </c>
      <c r="Z85" s="12" t="str">
        <f t="shared" si="79"/>
        <v>Победитель</v>
      </c>
    </row>
    <row r="86" spans="1:26" x14ac:dyDescent="0.4">
      <c r="A86" s="6">
        <v>867</v>
      </c>
      <c r="B86" s="6" t="s">
        <v>24</v>
      </c>
      <c r="C86" s="15" t="s">
        <v>312</v>
      </c>
      <c r="D86" s="6" t="s">
        <v>95</v>
      </c>
      <c r="E86" s="6" t="s">
        <v>113</v>
      </c>
      <c r="F86" s="6"/>
      <c r="G86" s="6" t="str">
        <f t="shared" si="75"/>
        <v>Е</v>
      </c>
      <c r="H86" s="6" t="str">
        <f t="shared" si="76"/>
        <v>Р</v>
      </c>
      <c r="I86" s="6">
        <v>760184</v>
      </c>
      <c r="J86" s="7">
        <v>9</v>
      </c>
      <c r="K86" s="6" t="s">
        <v>260</v>
      </c>
      <c r="L86" s="6" t="s">
        <v>16</v>
      </c>
      <c r="M86" s="8">
        <v>4</v>
      </c>
      <c r="N86" s="8">
        <v>4</v>
      </c>
      <c r="O86" s="8">
        <v>5</v>
      </c>
      <c r="P86" s="8">
        <v>5</v>
      </c>
      <c r="Q86" s="8">
        <v>4</v>
      </c>
      <c r="R86" s="8">
        <v>4</v>
      </c>
      <c r="S86" s="8">
        <v>5</v>
      </c>
      <c r="T86" s="8"/>
      <c r="U86" s="8">
        <v>2</v>
      </c>
      <c r="V86" s="8">
        <v>5</v>
      </c>
      <c r="W86" s="9">
        <f t="shared" si="77"/>
        <v>38</v>
      </c>
      <c r="X86" s="10">
        <v>50</v>
      </c>
      <c r="Y86" s="11">
        <f t="shared" si="78"/>
        <v>0.76</v>
      </c>
      <c r="Z86" s="12" t="str">
        <f t="shared" si="79"/>
        <v>Победитель</v>
      </c>
    </row>
    <row r="87" spans="1:26" x14ac:dyDescent="0.4">
      <c r="A87" s="6">
        <v>868</v>
      </c>
      <c r="B87" s="6" t="s">
        <v>29</v>
      </c>
      <c r="C87" s="15" t="s">
        <v>299</v>
      </c>
      <c r="D87" s="6" t="s">
        <v>132</v>
      </c>
      <c r="E87" s="6" t="s">
        <v>258</v>
      </c>
      <c r="F87" s="6"/>
      <c r="G87" s="6" t="str">
        <f t="shared" si="75"/>
        <v>К</v>
      </c>
      <c r="H87" s="6" t="str">
        <f t="shared" si="76"/>
        <v>И</v>
      </c>
      <c r="I87" s="6">
        <v>760184</v>
      </c>
      <c r="J87" s="7">
        <v>9</v>
      </c>
      <c r="K87" s="6" t="s">
        <v>152</v>
      </c>
      <c r="L87" s="6" t="s">
        <v>16</v>
      </c>
      <c r="M87" s="8">
        <v>4</v>
      </c>
      <c r="N87" s="8">
        <v>0</v>
      </c>
      <c r="O87" s="8">
        <v>5</v>
      </c>
      <c r="P87" s="8">
        <v>5</v>
      </c>
      <c r="Q87" s="8">
        <v>5</v>
      </c>
      <c r="R87" s="8">
        <v>2</v>
      </c>
      <c r="S87" s="8">
        <v>2</v>
      </c>
      <c r="T87" s="8">
        <v>5</v>
      </c>
      <c r="U87" s="8">
        <v>4</v>
      </c>
      <c r="V87" s="8">
        <v>5</v>
      </c>
      <c r="W87" s="9">
        <f t="shared" si="77"/>
        <v>37</v>
      </c>
      <c r="X87" s="10">
        <v>50</v>
      </c>
      <c r="Y87" s="11">
        <f t="shared" si="78"/>
        <v>0.74</v>
      </c>
      <c r="Z87" s="12" t="str">
        <f t="shared" si="79"/>
        <v>Призёр</v>
      </c>
    </row>
    <row r="88" spans="1:26" x14ac:dyDescent="0.4">
      <c r="A88" s="6">
        <v>870</v>
      </c>
      <c r="B88" s="6" t="s">
        <v>29</v>
      </c>
      <c r="C88" s="15" t="s">
        <v>309</v>
      </c>
      <c r="D88" s="6" t="s">
        <v>42</v>
      </c>
      <c r="E88" s="6" t="s">
        <v>259</v>
      </c>
      <c r="F88" s="6"/>
      <c r="G88" s="6" t="str">
        <f t="shared" si="75"/>
        <v>Д</v>
      </c>
      <c r="H88" s="6" t="str">
        <f t="shared" si="76"/>
        <v>В</v>
      </c>
      <c r="I88" s="6">
        <v>760184</v>
      </c>
      <c r="J88" s="7">
        <v>9</v>
      </c>
      <c r="K88" s="6" t="s">
        <v>153</v>
      </c>
      <c r="L88" s="6" t="s">
        <v>16</v>
      </c>
      <c r="M88" s="8">
        <v>5</v>
      </c>
      <c r="N88" s="8">
        <v>2</v>
      </c>
      <c r="O88" s="8">
        <v>5</v>
      </c>
      <c r="P88" s="8">
        <v>5</v>
      </c>
      <c r="Q88" s="8">
        <v>5</v>
      </c>
      <c r="R88" s="8">
        <v>3</v>
      </c>
      <c r="S88" s="8">
        <v>3</v>
      </c>
      <c r="T88" s="8"/>
      <c r="U88" s="8">
        <v>2</v>
      </c>
      <c r="V88" s="8">
        <v>5</v>
      </c>
      <c r="W88" s="9">
        <f t="shared" si="77"/>
        <v>35</v>
      </c>
      <c r="X88" s="10">
        <v>50</v>
      </c>
      <c r="Y88" s="11">
        <f t="shared" si="78"/>
        <v>0.7</v>
      </c>
      <c r="Z88" s="12" t="str">
        <f t="shared" si="79"/>
        <v>Призёр</v>
      </c>
    </row>
    <row r="89" spans="1:26" x14ac:dyDescent="0.4">
      <c r="A89" s="6">
        <v>874</v>
      </c>
      <c r="B89" s="6" t="s">
        <v>29</v>
      </c>
      <c r="C89" s="15" t="s">
        <v>307</v>
      </c>
      <c r="D89" s="6" t="s">
        <v>132</v>
      </c>
      <c r="E89" s="6" t="s">
        <v>119</v>
      </c>
      <c r="F89" s="6"/>
      <c r="G89" s="6" t="str">
        <f t="shared" si="75"/>
        <v>К</v>
      </c>
      <c r="H89" s="6" t="str">
        <f t="shared" si="76"/>
        <v>О</v>
      </c>
      <c r="I89" s="6">
        <v>760184</v>
      </c>
      <c r="J89" s="7">
        <v>9</v>
      </c>
      <c r="K89" s="6" t="s">
        <v>154</v>
      </c>
      <c r="L89" s="6" t="s">
        <v>16</v>
      </c>
      <c r="M89" s="8">
        <v>3</v>
      </c>
      <c r="N89" s="8">
        <v>3</v>
      </c>
      <c r="O89" s="8">
        <v>5</v>
      </c>
      <c r="P89" s="8">
        <v>5</v>
      </c>
      <c r="Q89" s="8">
        <v>5</v>
      </c>
      <c r="R89" s="8">
        <v>3</v>
      </c>
      <c r="S89" s="8">
        <v>2</v>
      </c>
      <c r="T89" s="8"/>
      <c r="U89" s="8">
        <v>0</v>
      </c>
      <c r="V89" s="8">
        <v>5</v>
      </c>
      <c r="W89" s="9">
        <f t="shared" si="77"/>
        <v>31</v>
      </c>
      <c r="X89" s="10">
        <v>50</v>
      </c>
      <c r="Y89" s="11">
        <f t="shared" si="78"/>
        <v>0.62</v>
      </c>
      <c r="Z89" s="10" t="str">
        <f t="shared" si="79"/>
        <v>Призёр</v>
      </c>
    </row>
    <row r="90" spans="1:26" x14ac:dyDescent="0.4">
      <c r="A90" s="6">
        <v>875</v>
      </c>
      <c r="B90" s="6" t="s">
        <v>24</v>
      </c>
      <c r="C90" s="15" t="s">
        <v>294</v>
      </c>
      <c r="D90" s="6" t="s">
        <v>56</v>
      </c>
      <c r="E90" s="6" t="s">
        <v>118</v>
      </c>
      <c r="F90" s="6"/>
      <c r="G90" s="6" t="str">
        <f t="shared" si="75"/>
        <v>Д</v>
      </c>
      <c r="H90" s="6" t="str">
        <f t="shared" si="76"/>
        <v>Р</v>
      </c>
      <c r="I90" s="6">
        <v>760184</v>
      </c>
      <c r="J90" s="7">
        <v>9</v>
      </c>
      <c r="K90" s="6" t="s">
        <v>262</v>
      </c>
      <c r="L90" s="6" t="s">
        <v>16</v>
      </c>
      <c r="M90" s="8">
        <v>4</v>
      </c>
      <c r="N90" s="8">
        <v>4</v>
      </c>
      <c r="O90" s="8">
        <v>5</v>
      </c>
      <c r="P90" s="8">
        <v>4</v>
      </c>
      <c r="Q90" s="8">
        <v>3</v>
      </c>
      <c r="R90" s="8">
        <v>4</v>
      </c>
      <c r="S90" s="8">
        <v>2</v>
      </c>
      <c r="T90" s="8"/>
      <c r="U90" s="8">
        <v>0</v>
      </c>
      <c r="V90" s="8">
        <v>5</v>
      </c>
      <c r="W90" s="9">
        <f t="shared" si="77"/>
        <v>31</v>
      </c>
      <c r="X90" s="10">
        <v>50</v>
      </c>
      <c r="Y90" s="11">
        <f t="shared" si="78"/>
        <v>0.62</v>
      </c>
      <c r="Z90" s="10" t="str">
        <f t="shared" si="79"/>
        <v>Призёр</v>
      </c>
    </row>
    <row r="91" spans="1:26" x14ac:dyDescent="0.4">
      <c r="A91" s="6">
        <v>877</v>
      </c>
      <c r="B91" s="6" t="s">
        <v>29</v>
      </c>
      <c r="C91" s="15" t="s">
        <v>313</v>
      </c>
      <c r="D91" s="6" t="s">
        <v>256</v>
      </c>
      <c r="E91" s="6" t="s">
        <v>257</v>
      </c>
      <c r="F91" s="6"/>
      <c r="G91" s="6" t="str">
        <f t="shared" si="75"/>
        <v>Р</v>
      </c>
      <c r="H91" s="6" t="str">
        <f t="shared" si="76"/>
        <v>И</v>
      </c>
      <c r="I91" s="6">
        <v>760184</v>
      </c>
      <c r="J91" s="7">
        <v>9</v>
      </c>
      <c r="K91" s="6" t="s">
        <v>96</v>
      </c>
      <c r="L91" s="6" t="s">
        <v>16</v>
      </c>
      <c r="M91" s="8">
        <v>3</v>
      </c>
      <c r="N91" s="8">
        <v>3</v>
      </c>
      <c r="O91" s="8">
        <v>5</v>
      </c>
      <c r="P91" s="8">
        <v>4</v>
      </c>
      <c r="Q91" s="8">
        <v>5</v>
      </c>
      <c r="R91" s="8">
        <v>3</v>
      </c>
      <c r="S91" s="8">
        <v>2</v>
      </c>
      <c r="T91" s="8">
        <v>0</v>
      </c>
      <c r="U91" s="8">
        <v>0</v>
      </c>
      <c r="V91" s="8">
        <v>5</v>
      </c>
      <c r="W91" s="9">
        <f t="shared" si="77"/>
        <v>30</v>
      </c>
      <c r="X91" s="10">
        <v>50</v>
      </c>
      <c r="Y91" s="11">
        <f t="shared" si="78"/>
        <v>0.6</v>
      </c>
      <c r="Z91" s="10" t="str">
        <f t="shared" si="79"/>
        <v>Призёр</v>
      </c>
    </row>
    <row r="92" spans="1:26" x14ac:dyDescent="0.4">
      <c r="A92" s="6">
        <v>879</v>
      </c>
      <c r="B92" s="6" t="s">
        <v>29</v>
      </c>
      <c r="C92" s="15" t="s">
        <v>314</v>
      </c>
      <c r="D92" s="6" t="s">
        <v>232</v>
      </c>
      <c r="E92" s="6" t="s">
        <v>172</v>
      </c>
      <c r="F92" s="6"/>
      <c r="G92" s="6" t="str">
        <f t="shared" si="75"/>
        <v>Я</v>
      </c>
      <c r="H92" s="6" t="str">
        <f t="shared" si="76"/>
        <v>В</v>
      </c>
      <c r="I92" s="6">
        <v>760184</v>
      </c>
      <c r="J92" s="7">
        <v>9</v>
      </c>
      <c r="K92" s="6" t="s">
        <v>155</v>
      </c>
      <c r="L92" s="6" t="s">
        <v>16</v>
      </c>
      <c r="M92" s="8">
        <v>2</v>
      </c>
      <c r="N92" s="8">
        <v>4</v>
      </c>
      <c r="O92" s="8">
        <v>5</v>
      </c>
      <c r="P92" s="8">
        <v>4</v>
      </c>
      <c r="Q92" s="8">
        <v>4</v>
      </c>
      <c r="R92" s="8">
        <v>3</v>
      </c>
      <c r="S92" s="8">
        <v>2</v>
      </c>
      <c r="T92" s="8">
        <v>3</v>
      </c>
      <c r="U92" s="8">
        <v>0</v>
      </c>
      <c r="V92" s="8">
        <v>2</v>
      </c>
      <c r="W92" s="9">
        <f t="shared" si="77"/>
        <v>29</v>
      </c>
      <c r="X92" s="10">
        <v>50</v>
      </c>
      <c r="Y92" s="11">
        <f t="shared" si="78"/>
        <v>0.57999999999999996</v>
      </c>
      <c r="Z92" s="10" t="str">
        <f t="shared" si="79"/>
        <v>Призёр</v>
      </c>
    </row>
    <row r="93" spans="1:26" x14ac:dyDescent="0.4">
      <c r="A93" s="6">
        <v>884</v>
      </c>
      <c r="B93" s="6" t="s">
        <v>24</v>
      </c>
      <c r="C93" s="15" t="s">
        <v>293</v>
      </c>
      <c r="D93" s="6" t="s">
        <v>65</v>
      </c>
      <c r="E93" s="6" t="s">
        <v>66</v>
      </c>
      <c r="F93" s="6"/>
      <c r="G93" s="6" t="str">
        <f t="shared" si="75"/>
        <v>Д</v>
      </c>
      <c r="H93" s="6" t="str">
        <f t="shared" si="76"/>
        <v>А</v>
      </c>
      <c r="I93" s="6">
        <v>760184</v>
      </c>
      <c r="J93" s="7">
        <v>9</v>
      </c>
      <c r="K93" s="6" t="s">
        <v>103</v>
      </c>
      <c r="L93" s="6" t="s">
        <v>16</v>
      </c>
      <c r="M93" s="8">
        <v>2</v>
      </c>
      <c r="N93" s="8">
        <v>3</v>
      </c>
      <c r="O93" s="8">
        <v>5</v>
      </c>
      <c r="P93" s="8">
        <v>3</v>
      </c>
      <c r="Q93" s="8">
        <v>2</v>
      </c>
      <c r="R93" s="8">
        <v>3</v>
      </c>
      <c r="S93" s="8">
        <v>0</v>
      </c>
      <c r="T93" s="8">
        <v>4</v>
      </c>
      <c r="U93" s="8">
        <v>0</v>
      </c>
      <c r="V93" s="8">
        <v>5</v>
      </c>
      <c r="W93" s="9">
        <f t="shared" si="77"/>
        <v>27</v>
      </c>
      <c r="X93" s="10">
        <v>50</v>
      </c>
      <c r="Y93" s="11">
        <f t="shared" si="78"/>
        <v>0.54</v>
      </c>
      <c r="Z93" s="10" t="str">
        <f t="shared" si="79"/>
        <v>Призёр</v>
      </c>
    </row>
    <row r="94" spans="1:26" x14ac:dyDescent="0.4">
      <c r="A94" s="6">
        <v>885</v>
      </c>
      <c r="B94" s="6" t="s">
        <v>24</v>
      </c>
      <c r="C94" s="15" t="s">
        <v>304</v>
      </c>
      <c r="D94" s="6" t="s">
        <v>71</v>
      </c>
      <c r="E94" s="6" t="s">
        <v>90</v>
      </c>
      <c r="F94" s="6"/>
      <c r="G94" s="6" t="str">
        <f t="shared" si="75"/>
        <v>В</v>
      </c>
      <c r="H94" s="6" t="str">
        <f t="shared" si="76"/>
        <v>В</v>
      </c>
      <c r="I94" s="6">
        <v>760184</v>
      </c>
      <c r="J94" s="7">
        <v>9</v>
      </c>
      <c r="K94" s="6" t="s">
        <v>87</v>
      </c>
      <c r="L94" s="6" t="s">
        <v>16</v>
      </c>
      <c r="M94" s="8">
        <v>3</v>
      </c>
      <c r="N94" s="8">
        <v>2</v>
      </c>
      <c r="O94" s="8">
        <v>5</v>
      </c>
      <c r="P94" s="8">
        <v>3</v>
      </c>
      <c r="Q94" s="8">
        <v>3</v>
      </c>
      <c r="R94" s="8">
        <v>0</v>
      </c>
      <c r="S94" s="8">
        <v>2</v>
      </c>
      <c r="T94" s="8">
        <v>4</v>
      </c>
      <c r="U94" s="8">
        <v>0</v>
      </c>
      <c r="V94" s="8">
        <v>5</v>
      </c>
      <c r="W94" s="9">
        <f t="shared" si="77"/>
        <v>27</v>
      </c>
      <c r="X94" s="10">
        <v>50</v>
      </c>
      <c r="Y94" s="11">
        <f t="shared" si="78"/>
        <v>0.54</v>
      </c>
      <c r="Z94" s="10" t="str">
        <f t="shared" si="79"/>
        <v>Призёр</v>
      </c>
    </row>
    <row r="95" spans="1:26" x14ac:dyDescent="0.4">
      <c r="A95" s="6">
        <v>888</v>
      </c>
      <c r="B95" s="6" t="s">
        <v>29</v>
      </c>
      <c r="C95" s="15" t="s">
        <v>302</v>
      </c>
      <c r="D95" s="6" t="s">
        <v>132</v>
      </c>
      <c r="E95" s="6" t="s">
        <v>35</v>
      </c>
      <c r="F95" s="6"/>
      <c r="G95" s="6" t="str">
        <f t="shared" si="75"/>
        <v>К</v>
      </c>
      <c r="H95" s="6" t="str">
        <f t="shared" si="76"/>
        <v>А</v>
      </c>
      <c r="I95" s="6">
        <v>760184</v>
      </c>
      <c r="J95" s="7">
        <v>9</v>
      </c>
      <c r="K95" s="6" t="s">
        <v>261</v>
      </c>
      <c r="L95" s="6" t="s">
        <v>16</v>
      </c>
      <c r="M95" s="8">
        <v>5</v>
      </c>
      <c r="N95" s="8">
        <v>4</v>
      </c>
      <c r="O95" s="8">
        <v>2.5</v>
      </c>
      <c r="P95" s="8">
        <v>4</v>
      </c>
      <c r="Q95" s="8">
        <v>2</v>
      </c>
      <c r="R95" s="8">
        <v>4</v>
      </c>
      <c r="S95" s="8">
        <v>0</v>
      </c>
      <c r="T95" s="8"/>
      <c r="U95" s="8">
        <v>0</v>
      </c>
      <c r="V95" s="8">
        <v>5</v>
      </c>
      <c r="W95" s="9">
        <f t="shared" si="77"/>
        <v>26.5</v>
      </c>
      <c r="X95" s="10">
        <v>50</v>
      </c>
      <c r="Y95" s="11">
        <f t="shared" si="78"/>
        <v>0.53</v>
      </c>
      <c r="Z95" s="10" t="str">
        <f t="shared" si="79"/>
        <v>Призёр</v>
      </c>
    </row>
    <row r="96" spans="1:26" x14ac:dyDescent="0.4">
      <c r="A96" s="6">
        <v>894</v>
      </c>
      <c r="B96" s="6" t="s">
        <v>24</v>
      </c>
      <c r="C96" s="15" t="s">
        <v>315</v>
      </c>
      <c r="D96" s="6" t="s">
        <v>78</v>
      </c>
      <c r="E96" s="6" t="s">
        <v>79</v>
      </c>
      <c r="F96" s="6"/>
      <c r="G96" s="6" t="str">
        <f t="shared" si="75"/>
        <v>К</v>
      </c>
      <c r="H96" s="6" t="str">
        <f t="shared" si="76"/>
        <v>М</v>
      </c>
      <c r="I96" s="6">
        <v>760184</v>
      </c>
      <c r="J96" s="7">
        <v>9</v>
      </c>
      <c r="K96" s="6" t="s">
        <v>101</v>
      </c>
      <c r="L96" s="6" t="s">
        <v>16</v>
      </c>
      <c r="M96" s="8">
        <v>3</v>
      </c>
      <c r="N96" s="8">
        <v>3</v>
      </c>
      <c r="O96" s="8">
        <v>5</v>
      </c>
      <c r="P96" s="8">
        <v>4</v>
      </c>
      <c r="Q96" s="8">
        <v>1</v>
      </c>
      <c r="R96" s="8">
        <v>3</v>
      </c>
      <c r="S96" s="8">
        <v>0</v>
      </c>
      <c r="T96" s="8">
        <v>0</v>
      </c>
      <c r="U96" s="8">
        <v>0</v>
      </c>
      <c r="V96" s="8">
        <v>5</v>
      </c>
      <c r="W96" s="9">
        <f t="shared" si="77"/>
        <v>24</v>
      </c>
      <c r="X96" s="10">
        <v>50</v>
      </c>
      <c r="Y96" s="11">
        <f t="shared" si="78"/>
        <v>0.48</v>
      </c>
      <c r="Z96" s="10" t="str">
        <f t="shared" si="79"/>
        <v>Участник</v>
      </c>
    </row>
    <row r="97" spans="1:26" x14ac:dyDescent="0.4">
      <c r="A97" s="6">
        <v>901</v>
      </c>
      <c r="B97" s="6" t="s">
        <v>29</v>
      </c>
      <c r="C97" s="15" t="s">
        <v>307</v>
      </c>
      <c r="D97" s="6" t="s">
        <v>32</v>
      </c>
      <c r="E97" s="6" t="s">
        <v>57</v>
      </c>
      <c r="F97" s="6"/>
      <c r="G97" s="6" t="str">
        <f t="shared" ref="G97:G98" si="80">LEFT(D97,1)</f>
        <v>Е</v>
      </c>
      <c r="H97" s="6" t="str">
        <f t="shared" ref="H97:H98" si="81">LEFT(E97,1)</f>
        <v>М</v>
      </c>
      <c r="I97" s="6">
        <v>760184</v>
      </c>
      <c r="J97" s="7">
        <v>9</v>
      </c>
      <c r="K97" s="6" t="s">
        <v>99</v>
      </c>
      <c r="L97" s="6" t="s">
        <v>16</v>
      </c>
      <c r="M97" s="8">
        <v>2</v>
      </c>
      <c r="N97" s="8">
        <v>3</v>
      </c>
      <c r="O97" s="8">
        <v>5</v>
      </c>
      <c r="P97" s="8">
        <v>4</v>
      </c>
      <c r="Q97" s="8">
        <v>2</v>
      </c>
      <c r="R97" s="8">
        <v>2</v>
      </c>
      <c r="S97" s="8">
        <v>0</v>
      </c>
      <c r="T97" s="8">
        <v>0</v>
      </c>
      <c r="U97" s="8">
        <v>0</v>
      </c>
      <c r="V97" s="8">
        <v>5</v>
      </c>
      <c r="W97" s="9">
        <f t="shared" ref="W97:W98" si="82">SUM(M97:V97)</f>
        <v>23</v>
      </c>
      <c r="X97" s="10">
        <v>50</v>
      </c>
      <c r="Y97" s="11">
        <f t="shared" ref="Y97:Y98" si="83">W97/X97</f>
        <v>0.46</v>
      </c>
      <c r="Z97" s="10" t="str">
        <f t="shared" si="79"/>
        <v>Участник</v>
      </c>
    </row>
    <row r="98" spans="1:26" x14ac:dyDescent="0.4">
      <c r="A98" s="6">
        <v>922</v>
      </c>
      <c r="B98" s="6" t="s">
        <v>24</v>
      </c>
      <c r="C98" s="15" t="s">
        <v>294</v>
      </c>
      <c r="D98" s="6" t="s">
        <v>97</v>
      </c>
      <c r="E98" s="6" t="s">
        <v>38</v>
      </c>
      <c r="F98" s="6"/>
      <c r="G98" s="6" t="str">
        <f t="shared" si="80"/>
        <v>Д</v>
      </c>
      <c r="H98" s="6" t="str">
        <f t="shared" si="81"/>
        <v>А</v>
      </c>
      <c r="I98" s="6">
        <v>760184</v>
      </c>
      <c r="J98" s="7">
        <v>9</v>
      </c>
      <c r="K98" s="6" t="s">
        <v>102</v>
      </c>
      <c r="L98" s="6" t="s">
        <v>16</v>
      </c>
      <c r="M98" s="8">
        <v>3</v>
      </c>
      <c r="N98" s="8">
        <v>2</v>
      </c>
      <c r="O98" s="8">
        <v>2.5</v>
      </c>
      <c r="P98" s="8">
        <v>1</v>
      </c>
      <c r="Q98" s="8">
        <v>1</v>
      </c>
      <c r="R98" s="8">
        <v>3</v>
      </c>
      <c r="S98" s="8">
        <v>1</v>
      </c>
      <c r="T98" s="8">
        <v>0</v>
      </c>
      <c r="U98" s="8">
        <v>0</v>
      </c>
      <c r="V98" s="8">
        <v>5</v>
      </c>
      <c r="W98" s="9">
        <f t="shared" si="82"/>
        <v>18.5</v>
      </c>
      <c r="X98" s="10">
        <v>50</v>
      </c>
      <c r="Y98" s="11">
        <f t="shared" si="83"/>
        <v>0.37</v>
      </c>
      <c r="Z98" s="10" t="str">
        <f t="shared" ref="Z98:Z105" si="84">IF(W98&gt;75%*X98,"Победитель",IF(W98&gt;50%*X98,"Призёр","Участник"))</f>
        <v>Участник</v>
      </c>
    </row>
    <row r="99" spans="1:26" x14ac:dyDescent="0.4">
      <c r="A99" s="6">
        <v>967</v>
      </c>
      <c r="B99" s="6" t="s">
        <v>29</v>
      </c>
      <c r="C99" s="15" t="s">
        <v>298</v>
      </c>
      <c r="D99" s="6" t="s">
        <v>88</v>
      </c>
      <c r="E99" s="6" t="s">
        <v>76</v>
      </c>
      <c r="F99" s="6"/>
      <c r="G99" s="6" t="str">
        <f t="shared" ref="G99:G114" si="85">LEFT(D99,1)</f>
        <v>К</v>
      </c>
      <c r="H99" s="6" t="str">
        <f t="shared" ref="H99:H114" si="86">LEFT(E99,1)</f>
        <v>А</v>
      </c>
      <c r="I99" s="6">
        <v>760184</v>
      </c>
      <c r="J99" s="7">
        <v>10</v>
      </c>
      <c r="K99" s="6" t="s">
        <v>168</v>
      </c>
      <c r="L99" s="6" t="s">
        <v>16</v>
      </c>
      <c r="M99" s="8">
        <v>7</v>
      </c>
      <c r="N99" s="8">
        <v>7</v>
      </c>
      <c r="O99" s="8">
        <v>6</v>
      </c>
      <c r="P99" s="8">
        <v>5</v>
      </c>
      <c r="Q99" s="8">
        <v>7</v>
      </c>
      <c r="R99" s="8">
        <v>6</v>
      </c>
      <c r="S99" s="8">
        <v>7</v>
      </c>
      <c r="T99" s="8">
        <v>7</v>
      </c>
      <c r="U99" s="8">
        <v>4</v>
      </c>
      <c r="V99" s="8">
        <v>5</v>
      </c>
      <c r="W99" s="9">
        <f t="shared" ref="W99:W114" si="87">SUM(M99:V99)</f>
        <v>61</v>
      </c>
      <c r="X99" s="10">
        <v>70</v>
      </c>
      <c r="Y99" s="11">
        <f t="shared" ref="Y99:Y114" si="88">W99/X99</f>
        <v>0.87142857142857144</v>
      </c>
      <c r="Z99" s="12" t="str">
        <f t="shared" si="84"/>
        <v>Победитель</v>
      </c>
    </row>
    <row r="100" spans="1:26" x14ac:dyDescent="0.4">
      <c r="A100" s="6">
        <v>968</v>
      </c>
      <c r="B100" s="6" t="s">
        <v>29</v>
      </c>
      <c r="C100" s="15" t="s">
        <v>294</v>
      </c>
      <c r="D100" s="6" t="s">
        <v>264</v>
      </c>
      <c r="E100" s="6" t="s">
        <v>33</v>
      </c>
      <c r="F100" s="6"/>
      <c r="G100" s="6" t="str">
        <f t="shared" si="85"/>
        <v>М</v>
      </c>
      <c r="H100" s="6" t="str">
        <f t="shared" si="86"/>
        <v>С</v>
      </c>
      <c r="I100" s="6">
        <v>760184</v>
      </c>
      <c r="J100" s="7">
        <v>10</v>
      </c>
      <c r="K100" s="6" t="s">
        <v>166</v>
      </c>
      <c r="L100" s="6" t="s">
        <v>16</v>
      </c>
      <c r="M100" s="8">
        <v>4</v>
      </c>
      <c r="N100" s="8">
        <v>5.5</v>
      </c>
      <c r="O100" s="8">
        <v>4</v>
      </c>
      <c r="P100" s="8">
        <v>7</v>
      </c>
      <c r="Q100" s="8">
        <v>7</v>
      </c>
      <c r="R100" s="8">
        <v>7</v>
      </c>
      <c r="S100" s="8">
        <v>2</v>
      </c>
      <c r="T100" s="8">
        <v>5</v>
      </c>
      <c r="U100" s="8">
        <v>7</v>
      </c>
      <c r="V100" s="8">
        <v>7</v>
      </c>
      <c r="W100" s="9">
        <f t="shared" si="87"/>
        <v>55.5</v>
      </c>
      <c r="X100" s="10">
        <v>70</v>
      </c>
      <c r="Y100" s="11">
        <f t="shared" si="88"/>
        <v>0.79285714285714282</v>
      </c>
      <c r="Z100" s="12" t="str">
        <f t="shared" si="84"/>
        <v>Победитель</v>
      </c>
    </row>
    <row r="101" spans="1:26" x14ac:dyDescent="0.4">
      <c r="A101" s="6">
        <v>969</v>
      </c>
      <c r="B101" s="6" t="s">
        <v>24</v>
      </c>
      <c r="C101" s="15" t="s">
        <v>309</v>
      </c>
      <c r="D101" s="6" t="s">
        <v>43</v>
      </c>
      <c r="E101" s="6" t="s">
        <v>226</v>
      </c>
      <c r="F101" s="6"/>
      <c r="G101" s="6" t="str">
        <f t="shared" si="85"/>
        <v>А</v>
      </c>
      <c r="H101" s="6" t="str">
        <f t="shared" si="86"/>
        <v>А</v>
      </c>
      <c r="I101" s="6">
        <v>760184</v>
      </c>
      <c r="J101" s="7">
        <v>10</v>
      </c>
      <c r="K101" s="6" t="s">
        <v>157</v>
      </c>
      <c r="L101" s="6" t="s">
        <v>16</v>
      </c>
      <c r="M101" s="8">
        <v>7</v>
      </c>
      <c r="N101" s="8">
        <v>5.5</v>
      </c>
      <c r="O101" s="8">
        <v>3</v>
      </c>
      <c r="P101" s="8">
        <v>7</v>
      </c>
      <c r="Q101" s="8">
        <v>4</v>
      </c>
      <c r="R101" s="8">
        <v>6</v>
      </c>
      <c r="S101" s="8">
        <v>5</v>
      </c>
      <c r="T101" s="8">
        <v>4</v>
      </c>
      <c r="U101" s="8">
        <v>6</v>
      </c>
      <c r="V101" s="8">
        <v>6</v>
      </c>
      <c r="W101" s="9">
        <f t="shared" si="87"/>
        <v>53.5</v>
      </c>
      <c r="X101" s="10">
        <v>70</v>
      </c>
      <c r="Y101" s="11">
        <f t="shared" si="88"/>
        <v>0.76428571428571423</v>
      </c>
      <c r="Z101" s="12" t="str">
        <f t="shared" si="84"/>
        <v>Победитель</v>
      </c>
    </row>
    <row r="102" spans="1:26" x14ac:dyDescent="0.4">
      <c r="A102" s="6">
        <v>970</v>
      </c>
      <c r="B102" s="6" t="s">
        <v>29</v>
      </c>
      <c r="C102" s="15" t="s">
        <v>307</v>
      </c>
      <c r="D102" s="6" t="s">
        <v>54</v>
      </c>
      <c r="E102" s="6" t="s">
        <v>35</v>
      </c>
      <c r="F102" s="6"/>
      <c r="G102" s="6" t="str">
        <f t="shared" si="85"/>
        <v>Е</v>
      </c>
      <c r="H102" s="6" t="str">
        <f t="shared" si="86"/>
        <v>А</v>
      </c>
      <c r="I102" s="6">
        <v>760184</v>
      </c>
      <c r="J102" s="7">
        <v>10</v>
      </c>
      <c r="K102" s="6" t="s">
        <v>164</v>
      </c>
      <c r="L102" s="6" t="s">
        <v>16</v>
      </c>
      <c r="M102" s="8">
        <v>6</v>
      </c>
      <c r="N102" s="8">
        <v>4.5</v>
      </c>
      <c r="O102" s="8">
        <v>3.5</v>
      </c>
      <c r="P102" s="8">
        <v>6</v>
      </c>
      <c r="Q102" s="8">
        <v>7</v>
      </c>
      <c r="R102" s="8">
        <v>6</v>
      </c>
      <c r="S102" s="8">
        <v>3</v>
      </c>
      <c r="T102" s="8">
        <v>5</v>
      </c>
      <c r="U102" s="8">
        <v>5</v>
      </c>
      <c r="V102" s="8">
        <v>4</v>
      </c>
      <c r="W102" s="9">
        <f t="shared" si="87"/>
        <v>50</v>
      </c>
      <c r="X102" s="10">
        <v>70</v>
      </c>
      <c r="Y102" s="11">
        <f t="shared" si="88"/>
        <v>0.7142857142857143</v>
      </c>
      <c r="Z102" s="12" t="str">
        <f t="shared" si="84"/>
        <v>Призёр</v>
      </c>
    </row>
    <row r="103" spans="1:26" x14ac:dyDescent="0.4">
      <c r="A103" s="6">
        <v>973</v>
      </c>
      <c r="B103" s="6" t="s">
        <v>24</v>
      </c>
      <c r="C103" s="15" t="s">
        <v>304</v>
      </c>
      <c r="D103" s="6" t="s">
        <v>95</v>
      </c>
      <c r="E103" s="6" t="s">
        <v>28</v>
      </c>
      <c r="F103" s="6"/>
      <c r="G103" s="6" t="str">
        <f t="shared" si="85"/>
        <v>Е</v>
      </c>
      <c r="H103" s="6" t="str">
        <f t="shared" si="86"/>
        <v>И</v>
      </c>
      <c r="I103" s="6">
        <v>760184</v>
      </c>
      <c r="J103" s="7">
        <v>10</v>
      </c>
      <c r="K103" s="6" t="s">
        <v>165</v>
      </c>
      <c r="L103" s="6" t="s">
        <v>16</v>
      </c>
      <c r="M103" s="8">
        <v>6</v>
      </c>
      <c r="N103" s="8">
        <v>5.5</v>
      </c>
      <c r="O103" s="8">
        <v>3.5</v>
      </c>
      <c r="P103" s="8">
        <v>4</v>
      </c>
      <c r="Q103" s="8">
        <v>7</v>
      </c>
      <c r="R103" s="8">
        <v>6</v>
      </c>
      <c r="S103" s="8">
        <v>3</v>
      </c>
      <c r="T103" s="8">
        <v>5</v>
      </c>
      <c r="U103" s="8">
        <v>5</v>
      </c>
      <c r="V103" s="8">
        <v>5</v>
      </c>
      <c r="W103" s="9">
        <f t="shared" si="87"/>
        <v>50</v>
      </c>
      <c r="X103" s="10">
        <v>70</v>
      </c>
      <c r="Y103" s="11">
        <f t="shared" si="88"/>
        <v>0.7142857142857143</v>
      </c>
      <c r="Z103" s="12" t="str">
        <f t="shared" si="84"/>
        <v>Призёр</v>
      </c>
    </row>
    <row r="104" spans="1:26" x14ac:dyDescent="0.4">
      <c r="A104" s="6">
        <v>974</v>
      </c>
      <c r="B104" s="6" t="s">
        <v>24</v>
      </c>
      <c r="C104" s="15" t="s">
        <v>300</v>
      </c>
      <c r="D104" s="6" t="s">
        <v>107</v>
      </c>
      <c r="E104" s="6" t="s">
        <v>115</v>
      </c>
      <c r="F104" s="6"/>
      <c r="G104" s="6" t="str">
        <f t="shared" si="85"/>
        <v>И</v>
      </c>
      <c r="H104" s="6" t="str">
        <f t="shared" si="86"/>
        <v>И</v>
      </c>
      <c r="I104" s="6">
        <v>760184</v>
      </c>
      <c r="J104" s="7">
        <v>10</v>
      </c>
      <c r="K104" s="6" t="s">
        <v>170</v>
      </c>
      <c r="L104" s="6" t="s">
        <v>16</v>
      </c>
      <c r="M104" s="8">
        <v>4</v>
      </c>
      <c r="N104" s="8">
        <v>5.5</v>
      </c>
      <c r="O104" s="8">
        <v>4.5</v>
      </c>
      <c r="P104" s="8">
        <v>5</v>
      </c>
      <c r="Q104" s="8">
        <v>7</v>
      </c>
      <c r="R104" s="8">
        <v>3</v>
      </c>
      <c r="S104" s="8">
        <v>0</v>
      </c>
      <c r="T104" s="8">
        <v>6</v>
      </c>
      <c r="U104" s="8">
        <v>7</v>
      </c>
      <c r="V104" s="8">
        <v>7</v>
      </c>
      <c r="W104" s="9">
        <f t="shared" si="87"/>
        <v>49</v>
      </c>
      <c r="X104" s="10">
        <v>70</v>
      </c>
      <c r="Y104" s="11">
        <f t="shared" si="88"/>
        <v>0.7</v>
      </c>
      <c r="Z104" s="12" t="str">
        <f t="shared" si="84"/>
        <v>Призёр</v>
      </c>
    </row>
    <row r="105" spans="1:26" x14ac:dyDescent="0.4">
      <c r="A105" s="6">
        <v>975</v>
      </c>
      <c r="B105" s="6" t="s">
        <v>29</v>
      </c>
      <c r="C105" s="15" t="s">
        <v>316</v>
      </c>
      <c r="D105" s="6" t="s">
        <v>88</v>
      </c>
      <c r="E105" s="6" t="s">
        <v>74</v>
      </c>
      <c r="F105" s="6"/>
      <c r="G105" s="6" t="str">
        <f t="shared" si="85"/>
        <v>К</v>
      </c>
      <c r="H105" s="6" t="str">
        <f t="shared" si="86"/>
        <v>М</v>
      </c>
      <c r="I105" s="6">
        <v>760184</v>
      </c>
      <c r="J105" s="7">
        <v>10</v>
      </c>
      <c r="K105" s="6" t="s">
        <v>267</v>
      </c>
      <c r="L105" s="6" t="s">
        <v>16</v>
      </c>
      <c r="M105" s="8">
        <v>4</v>
      </c>
      <c r="N105" s="8">
        <v>5.5</v>
      </c>
      <c r="O105" s="8">
        <v>3.5</v>
      </c>
      <c r="P105" s="8">
        <v>5</v>
      </c>
      <c r="Q105" s="8">
        <v>7</v>
      </c>
      <c r="R105" s="8">
        <v>6</v>
      </c>
      <c r="S105" s="8">
        <v>0</v>
      </c>
      <c r="T105" s="8">
        <v>4</v>
      </c>
      <c r="U105" s="8">
        <v>7</v>
      </c>
      <c r="V105" s="8">
        <v>7</v>
      </c>
      <c r="W105" s="9">
        <f t="shared" si="87"/>
        <v>49</v>
      </c>
      <c r="X105" s="10">
        <v>70</v>
      </c>
      <c r="Y105" s="11">
        <f t="shared" si="88"/>
        <v>0.7</v>
      </c>
      <c r="Z105" s="12" t="str">
        <f t="shared" si="84"/>
        <v>Призёр</v>
      </c>
    </row>
    <row r="106" spans="1:26" x14ac:dyDescent="0.4">
      <c r="A106" s="6">
        <v>980</v>
      </c>
      <c r="B106" s="6" t="s">
        <v>29</v>
      </c>
      <c r="C106" s="15" t="s">
        <v>301</v>
      </c>
      <c r="D106" s="6" t="s">
        <v>42</v>
      </c>
      <c r="E106" s="6" t="s">
        <v>76</v>
      </c>
      <c r="F106" s="6"/>
      <c r="G106" s="6" t="str">
        <f t="shared" si="85"/>
        <v>Д</v>
      </c>
      <c r="H106" s="6" t="str">
        <f t="shared" si="86"/>
        <v>А</v>
      </c>
      <c r="I106" s="6">
        <v>760184</v>
      </c>
      <c r="J106" s="7">
        <v>10</v>
      </c>
      <c r="K106" s="6" t="s">
        <v>173</v>
      </c>
      <c r="L106" s="6" t="s">
        <v>16</v>
      </c>
      <c r="M106" s="8">
        <v>4</v>
      </c>
      <c r="N106" s="8">
        <v>5.5</v>
      </c>
      <c r="O106" s="8">
        <v>4.5</v>
      </c>
      <c r="P106" s="8">
        <v>5</v>
      </c>
      <c r="Q106" s="8">
        <v>7</v>
      </c>
      <c r="R106" s="8">
        <v>4</v>
      </c>
      <c r="S106" s="8">
        <v>0</v>
      </c>
      <c r="T106" s="8">
        <v>3</v>
      </c>
      <c r="U106" s="8">
        <v>6</v>
      </c>
      <c r="V106" s="8">
        <v>7</v>
      </c>
      <c r="W106" s="9">
        <f t="shared" si="87"/>
        <v>46</v>
      </c>
      <c r="X106" s="10">
        <v>70</v>
      </c>
      <c r="Y106" s="11">
        <f t="shared" si="88"/>
        <v>0.65714285714285714</v>
      </c>
      <c r="Z106" s="12" t="str">
        <f t="shared" ref="Z106" si="89">IF(W106&gt;75%*X106,"Победитель",IF(W106&gt;50%*X106,"Призёр","Участник"))</f>
        <v>Призёр</v>
      </c>
    </row>
    <row r="107" spans="1:26" x14ac:dyDescent="0.4">
      <c r="A107" s="6">
        <v>991</v>
      </c>
      <c r="B107" s="6" t="s">
        <v>29</v>
      </c>
      <c r="C107" s="15" t="s">
        <v>300</v>
      </c>
      <c r="D107" s="6" t="s">
        <v>36</v>
      </c>
      <c r="E107" s="6" t="s">
        <v>119</v>
      </c>
      <c r="F107" s="6"/>
      <c r="G107" s="6" t="str">
        <f t="shared" si="85"/>
        <v>А</v>
      </c>
      <c r="H107" s="6" t="str">
        <f t="shared" si="86"/>
        <v>О</v>
      </c>
      <c r="I107" s="6">
        <v>760184</v>
      </c>
      <c r="J107" s="7">
        <v>10</v>
      </c>
      <c r="K107" s="6" t="s">
        <v>161</v>
      </c>
      <c r="L107" s="6" t="s">
        <v>16</v>
      </c>
      <c r="M107" s="8">
        <v>4</v>
      </c>
      <c r="N107" s="8">
        <v>5</v>
      </c>
      <c r="O107" s="8">
        <v>4.5</v>
      </c>
      <c r="P107" s="8">
        <v>6</v>
      </c>
      <c r="Q107" s="8">
        <v>6</v>
      </c>
      <c r="R107" s="8">
        <v>3</v>
      </c>
      <c r="S107" s="8">
        <v>0</v>
      </c>
      <c r="T107" s="8">
        <v>3</v>
      </c>
      <c r="U107" s="8">
        <v>6</v>
      </c>
      <c r="V107" s="8">
        <v>1</v>
      </c>
      <c r="W107" s="9">
        <f t="shared" si="87"/>
        <v>38.5</v>
      </c>
      <c r="X107" s="10">
        <v>70</v>
      </c>
      <c r="Y107" s="11">
        <f t="shared" si="88"/>
        <v>0.55000000000000004</v>
      </c>
      <c r="Z107" s="10" t="s">
        <v>284</v>
      </c>
    </row>
    <row r="108" spans="1:26" x14ac:dyDescent="0.4">
      <c r="A108" s="6">
        <v>993</v>
      </c>
      <c r="B108" s="6" t="s">
        <v>29</v>
      </c>
      <c r="C108" s="15" t="s">
        <v>302</v>
      </c>
      <c r="D108" s="6" t="s">
        <v>171</v>
      </c>
      <c r="E108" s="6" t="s">
        <v>33</v>
      </c>
      <c r="F108" s="6"/>
      <c r="G108" s="6" t="str">
        <f t="shared" si="85"/>
        <v>К</v>
      </c>
      <c r="H108" s="6" t="str">
        <f t="shared" si="86"/>
        <v>С</v>
      </c>
      <c r="I108" s="6">
        <v>760184</v>
      </c>
      <c r="J108" s="7">
        <v>10</v>
      </c>
      <c r="K108" s="6" t="s">
        <v>158</v>
      </c>
      <c r="L108" s="6" t="s">
        <v>16</v>
      </c>
      <c r="M108" s="8">
        <v>4</v>
      </c>
      <c r="N108" s="8">
        <v>4.5</v>
      </c>
      <c r="O108" s="8">
        <v>4</v>
      </c>
      <c r="P108" s="8">
        <v>5</v>
      </c>
      <c r="Q108" s="8">
        <v>6</v>
      </c>
      <c r="R108" s="8">
        <v>4</v>
      </c>
      <c r="S108" s="8">
        <v>1</v>
      </c>
      <c r="T108" s="8">
        <v>2</v>
      </c>
      <c r="U108" s="8">
        <v>6</v>
      </c>
      <c r="V108" s="8">
        <v>2</v>
      </c>
      <c r="W108" s="9">
        <f t="shared" si="87"/>
        <v>38.5</v>
      </c>
      <c r="X108" s="10">
        <v>70</v>
      </c>
      <c r="Y108" s="11">
        <f t="shared" si="88"/>
        <v>0.55000000000000004</v>
      </c>
      <c r="Z108" s="10" t="s">
        <v>284</v>
      </c>
    </row>
    <row r="109" spans="1:26" x14ac:dyDescent="0.4">
      <c r="A109" s="6">
        <v>996</v>
      </c>
      <c r="B109" s="6" t="s">
        <v>29</v>
      </c>
      <c r="C109" s="15" t="s">
        <v>293</v>
      </c>
      <c r="D109" s="6" t="s">
        <v>41</v>
      </c>
      <c r="E109" s="6" t="s">
        <v>86</v>
      </c>
      <c r="F109" s="6"/>
      <c r="G109" s="6" t="str">
        <f t="shared" si="85"/>
        <v>В</v>
      </c>
      <c r="H109" s="6" t="str">
        <f t="shared" si="86"/>
        <v>А</v>
      </c>
      <c r="I109" s="6">
        <v>760184</v>
      </c>
      <c r="J109" s="7">
        <v>10</v>
      </c>
      <c r="K109" s="6" t="s">
        <v>159</v>
      </c>
      <c r="L109" s="6" t="s">
        <v>16</v>
      </c>
      <c r="M109" s="8">
        <v>4</v>
      </c>
      <c r="N109" s="8">
        <v>5</v>
      </c>
      <c r="O109" s="8">
        <v>2.5</v>
      </c>
      <c r="P109" s="8">
        <v>5</v>
      </c>
      <c r="Q109" s="8">
        <v>3</v>
      </c>
      <c r="R109" s="8">
        <v>3</v>
      </c>
      <c r="S109" s="8">
        <v>4</v>
      </c>
      <c r="T109" s="8">
        <v>2</v>
      </c>
      <c r="U109" s="8">
        <v>6</v>
      </c>
      <c r="V109" s="8">
        <v>2</v>
      </c>
      <c r="W109" s="9">
        <f t="shared" si="87"/>
        <v>36.5</v>
      </c>
      <c r="X109" s="10">
        <v>70</v>
      </c>
      <c r="Y109" s="11">
        <f t="shared" si="88"/>
        <v>0.52142857142857146</v>
      </c>
      <c r="Z109" s="10" t="s">
        <v>284</v>
      </c>
    </row>
    <row r="110" spans="1:26" x14ac:dyDescent="0.4">
      <c r="A110" s="6">
        <v>997</v>
      </c>
      <c r="B110" s="6" t="s">
        <v>29</v>
      </c>
      <c r="C110" s="15" t="s">
        <v>302</v>
      </c>
      <c r="D110" s="6" t="s">
        <v>89</v>
      </c>
      <c r="E110" s="6" t="s">
        <v>35</v>
      </c>
      <c r="F110" s="6"/>
      <c r="G110" s="6" t="str">
        <f t="shared" si="85"/>
        <v>С</v>
      </c>
      <c r="H110" s="6" t="str">
        <f t="shared" si="86"/>
        <v>А</v>
      </c>
      <c r="I110" s="6">
        <v>760184</v>
      </c>
      <c r="J110" s="7">
        <v>10</v>
      </c>
      <c r="K110" s="6" t="s">
        <v>160</v>
      </c>
      <c r="L110" s="6" t="s">
        <v>16</v>
      </c>
      <c r="M110" s="8">
        <v>4</v>
      </c>
      <c r="N110" s="8">
        <v>5</v>
      </c>
      <c r="O110" s="8">
        <v>4</v>
      </c>
      <c r="P110" s="8">
        <v>5</v>
      </c>
      <c r="Q110" s="8">
        <v>2</v>
      </c>
      <c r="R110" s="8">
        <v>3</v>
      </c>
      <c r="S110" s="8">
        <v>4</v>
      </c>
      <c r="T110" s="8">
        <v>3</v>
      </c>
      <c r="U110" s="8">
        <v>5</v>
      </c>
      <c r="V110" s="8">
        <v>1</v>
      </c>
      <c r="W110" s="9">
        <f t="shared" si="87"/>
        <v>36</v>
      </c>
      <c r="X110" s="10">
        <v>70</v>
      </c>
      <c r="Y110" s="11">
        <f t="shared" si="88"/>
        <v>0.51428571428571423</v>
      </c>
      <c r="Z110" s="10" t="s">
        <v>284</v>
      </c>
    </row>
    <row r="111" spans="1:26" x14ac:dyDescent="0.4">
      <c r="A111" s="6">
        <v>998</v>
      </c>
      <c r="B111" s="6" t="s">
        <v>29</v>
      </c>
      <c r="C111" s="15" t="s">
        <v>299</v>
      </c>
      <c r="D111" s="6" t="s">
        <v>42</v>
      </c>
      <c r="E111" s="6" t="s">
        <v>35</v>
      </c>
      <c r="F111" s="6"/>
      <c r="G111" s="6" t="str">
        <f t="shared" si="85"/>
        <v>Д</v>
      </c>
      <c r="H111" s="6" t="str">
        <f t="shared" si="86"/>
        <v>А</v>
      </c>
      <c r="I111" s="6">
        <v>760184</v>
      </c>
      <c r="J111" s="7">
        <v>10</v>
      </c>
      <c r="K111" s="6" t="s">
        <v>269</v>
      </c>
      <c r="L111" s="6" t="s">
        <v>16</v>
      </c>
      <c r="M111" s="8">
        <v>4</v>
      </c>
      <c r="N111" s="8">
        <v>4.5</v>
      </c>
      <c r="O111" s="8">
        <v>3.5</v>
      </c>
      <c r="P111" s="8">
        <v>3</v>
      </c>
      <c r="Q111" s="8">
        <v>0</v>
      </c>
      <c r="R111" s="8">
        <v>3</v>
      </c>
      <c r="S111" s="8">
        <v>7</v>
      </c>
      <c r="T111" s="8">
        <v>6</v>
      </c>
      <c r="U111" s="8">
        <v>0</v>
      </c>
      <c r="V111" s="8">
        <v>4</v>
      </c>
      <c r="W111" s="9">
        <f t="shared" si="87"/>
        <v>35</v>
      </c>
      <c r="X111" s="10">
        <v>70</v>
      </c>
      <c r="Y111" s="11">
        <f t="shared" si="88"/>
        <v>0.5</v>
      </c>
      <c r="Z111" s="10" t="str">
        <f t="shared" ref="Z111:Z114" si="90">IF(W111&gt;75%*X111,"Победитель",IF(W111&gt;50%*X111,"Призёр","Участник"))</f>
        <v>Участник</v>
      </c>
    </row>
    <row r="112" spans="1:26" x14ac:dyDescent="0.4">
      <c r="A112" s="6">
        <v>1002</v>
      </c>
      <c r="B112" s="6" t="s">
        <v>29</v>
      </c>
      <c r="C112" s="15" t="s">
        <v>305</v>
      </c>
      <c r="D112" s="6" t="s">
        <v>266</v>
      </c>
      <c r="E112" s="6" t="s">
        <v>57</v>
      </c>
      <c r="F112" s="6"/>
      <c r="G112" s="6" t="str">
        <f t="shared" si="85"/>
        <v>Э</v>
      </c>
      <c r="H112" s="6" t="str">
        <f t="shared" si="86"/>
        <v>М</v>
      </c>
      <c r="I112" s="6">
        <v>760184</v>
      </c>
      <c r="J112" s="7">
        <v>10</v>
      </c>
      <c r="K112" s="6" t="s">
        <v>174</v>
      </c>
      <c r="L112" s="6" t="s">
        <v>16</v>
      </c>
      <c r="M112" s="8">
        <v>2</v>
      </c>
      <c r="N112" s="8">
        <v>3.5</v>
      </c>
      <c r="O112" s="8">
        <v>3.5</v>
      </c>
      <c r="P112" s="8">
        <v>3</v>
      </c>
      <c r="Q112" s="8">
        <v>0</v>
      </c>
      <c r="R112" s="8">
        <v>3</v>
      </c>
      <c r="S112" s="8">
        <v>7</v>
      </c>
      <c r="T112" s="8">
        <v>7</v>
      </c>
      <c r="U112" s="8">
        <v>0</v>
      </c>
      <c r="V112" s="8">
        <v>5</v>
      </c>
      <c r="W112" s="9">
        <f t="shared" si="87"/>
        <v>34</v>
      </c>
      <c r="X112" s="10">
        <v>70</v>
      </c>
      <c r="Y112" s="11">
        <f t="shared" si="88"/>
        <v>0.48571428571428571</v>
      </c>
      <c r="Z112" s="10" t="str">
        <f t="shared" si="90"/>
        <v>Участник</v>
      </c>
    </row>
    <row r="113" spans="1:26" x14ac:dyDescent="0.4">
      <c r="A113" s="6">
        <v>1003</v>
      </c>
      <c r="B113" s="6" t="s">
        <v>29</v>
      </c>
      <c r="C113" s="15" t="s">
        <v>315</v>
      </c>
      <c r="D113" s="6" t="s">
        <v>132</v>
      </c>
      <c r="E113" s="6" t="s">
        <v>263</v>
      </c>
      <c r="F113" s="6"/>
      <c r="G113" s="6" t="str">
        <f t="shared" si="85"/>
        <v>К</v>
      </c>
      <c r="H113" s="6" t="str">
        <f t="shared" si="86"/>
        <v>А</v>
      </c>
      <c r="I113" s="6">
        <v>760184</v>
      </c>
      <c r="J113" s="7">
        <v>10</v>
      </c>
      <c r="K113" s="6" t="s">
        <v>163</v>
      </c>
      <c r="L113" s="6" t="s">
        <v>16</v>
      </c>
      <c r="M113" s="8">
        <v>4</v>
      </c>
      <c r="N113" s="8">
        <v>5</v>
      </c>
      <c r="O113" s="8">
        <v>3.5</v>
      </c>
      <c r="P113" s="8">
        <v>5</v>
      </c>
      <c r="Q113" s="8">
        <v>3</v>
      </c>
      <c r="R113" s="8">
        <v>3</v>
      </c>
      <c r="S113" s="8">
        <v>1</v>
      </c>
      <c r="T113" s="8">
        <v>2</v>
      </c>
      <c r="U113" s="8">
        <v>4</v>
      </c>
      <c r="V113" s="8">
        <v>3</v>
      </c>
      <c r="W113" s="9">
        <f t="shared" si="87"/>
        <v>33.5</v>
      </c>
      <c r="X113" s="10">
        <v>70</v>
      </c>
      <c r="Y113" s="11">
        <f t="shared" si="88"/>
        <v>0.47857142857142859</v>
      </c>
      <c r="Z113" s="10" t="str">
        <f t="shared" si="90"/>
        <v>Участник</v>
      </c>
    </row>
    <row r="114" spans="1:26" x14ac:dyDescent="0.4">
      <c r="A114" s="6">
        <v>1021</v>
      </c>
      <c r="B114" s="6" t="s">
        <v>24</v>
      </c>
      <c r="C114" s="15" t="s">
        <v>316</v>
      </c>
      <c r="D114" s="6" t="s">
        <v>265</v>
      </c>
      <c r="E114" s="6" t="s">
        <v>38</v>
      </c>
      <c r="F114" s="6"/>
      <c r="G114" s="6" t="str">
        <f t="shared" si="85"/>
        <v>З</v>
      </c>
      <c r="H114" s="6" t="str">
        <f t="shared" si="86"/>
        <v>А</v>
      </c>
      <c r="I114" s="6">
        <v>760184</v>
      </c>
      <c r="J114" s="7">
        <v>10</v>
      </c>
      <c r="K114" s="6" t="s">
        <v>167</v>
      </c>
      <c r="L114" s="6" t="s">
        <v>16</v>
      </c>
      <c r="M114" s="8">
        <v>3</v>
      </c>
      <c r="N114" s="8">
        <v>3</v>
      </c>
      <c r="O114" s="8">
        <v>4</v>
      </c>
      <c r="P114" s="8">
        <v>3</v>
      </c>
      <c r="Q114" s="8">
        <v>0</v>
      </c>
      <c r="R114" s="8">
        <v>4</v>
      </c>
      <c r="S114" s="8">
        <v>0</v>
      </c>
      <c r="T114" s="8">
        <v>2</v>
      </c>
      <c r="U114" s="8">
        <v>6</v>
      </c>
      <c r="V114" s="8">
        <v>1</v>
      </c>
      <c r="W114" s="9">
        <f t="shared" si="87"/>
        <v>26</v>
      </c>
      <c r="X114" s="10">
        <v>70</v>
      </c>
      <c r="Y114" s="11">
        <f t="shared" si="88"/>
        <v>0.37142857142857144</v>
      </c>
      <c r="Z114" s="10" t="str">
        <f t="shared" si="90"/>
        <v>Участник</v>
      </c>
    </row>
    <row r="115" spans="1:26" x14ac:dyDescent="0.4">
      <c r="A115" s="6">
        <v>1041</v>
      </c>
      <c r="B115" s="6" t="s">
        <v>24</v>
      </c>
      <c r="C115" s="15" t="s">
        <v>304</v>
      </c>
      <c r="D115" s="6" t="s">
        <v>107</v>
      </c>
      <c r="E115" s="6" t="s">
        <v>28</v>
      </c>
      <c r="F115" s="6"/>
      <c r="G115" s="6" t="str">
        <f t="shared" ref="G115:G128" si="91">LEFT(D115,1)</f>
        <v>И</v>
      </c>
      <c r="H115" s="6" t="str">
        <f t="shared" ref="H115:H128" si="92">LEFT(E115,1)</f>
        <v>И</v>
      </c>
      <c r="I115" s="6">
        <v>760184</v>
      </c>
      <c r="J115" s="7">
        <v>10</v>
      </c>
      <c r="K115" s="6" t="s">
        <v>268</v>
      </c>
      <c r="L115" s="6" t="s">
        <v>16</v>
      </c>
      <c r="M115" s="8">
        <v>4</v>
      </c>
      <c r="N115" s="8">
        <v>4</v>
      </c>
      <c r="O115" s="8">
        <v>4</v>
      </c>
      <c r="P115" s="8">
        <v>3</v>
      </c>
      <c r="Q115" s="8">
        <v>0</v>
      </c>
      <c r="R115" s="8">
        <v>2</v>
      </c>
      <c r="S115" s="8">
        <v>0</v>
      </c>
      <c r="T115" s="8">
        <v>0</v>
      </c>
      <c r="U115" s="8">
        <v>0</v>
      </c>
      <c r="V115" s="8">
        <v>2</v>
      </c>
      <c r="W115" s="9">
        <f t="shared" ref="W115:W128" si="93">SUM(M115:V115)</f>
        <v>19</v>
      </c>
      <c r="X115" s="10">
        <v>70</v>
      </c>
      <c r="Y115" s="11">
        <f t="shared" ref="Y115:Y128" si="94">W115/X115</f>
        <v>0.27142857142857141</v>
      </c>
      <c r="Z115" s="10" t="str">
        <f t="shared" ref="Z115:Z119" si="95">IF(W115&gt;75%*X115,"Победитель",IF(W115&gt;50%*X115,"Призёр","Участник"))</f>
        <v>Участник</v>
      </c>
    </row>
    <row r="116" spans="1:26" x14ac:dyDescent="0.4">
      <c r="A116" s="6">
        <v>1052</v>
      </c>
      <c r="B116" s="6" t="s">
        <v>29</v>
      </c>
      <c r="C116" s="15" t="s">
        <v>306</v>
      </c>
      <c r="D116" s="6" t="s">
        <v>58</v>
      </c>
      <c r="E116" s="6" t="s">
        <v>258</v>
      </c>
      <c r="F116" s="6"/>
      <c r="G116" s="6" t="str">
        <f t="shared" si="91"/>
        <v>В</v>
      </c>
      <c r="H116" s="6" t="str">
        <f t="shared" si="92"/>
        <v>И</v>
      </c>
      <c r="I116" s="6">
        <v>760184</v>
      </c>
      <c r="J116" s="7">
        <v>11</v>
      </c>
      <c r="K116" s="6" t="s">
        <v>106</v>
      </c>
      <c r="L116" s="6" t="s">
        <v>16</v>
      </c>
      <c r="M116" s="8">
        <v>6</v>
      </c>
      <c r="N116" s="8">
        <v>5</v>
      </c>
      <c r="O116" s="8">
        <v>4</v>
      </c>
      <c r="P116" s="8">
        <v>6</v>
      </c>
      <c r="Q116" s="8">
        <v>3</v>
      </c>
      <c r="R116" s="8">
        <v>5</v>
      </c>
      <c r="S116" s="8">
        <v>7</v>
      </c>
      <c r="T116" s="8">
        <v>7</v>
      </c>
      <c r="U116" s="8">
        <v>7</v>
      </c>
      <c r="V116" s="8">
        <v>7</v>
      </c>
      <c r="W116" s="9">
        <f t="shared" si="93"/>
        <v>57</v>
      </c>
      <c r="X116" s="10">
        <v>70</v>
      </c>
      <c r="Y116" s="11">
        <f t="shared" si="94"/>
        <v>0.81428571428571428</v>
      </c>
      <c r="Z116" s="12" t="str">
        <f t="shared" si="95"/>
        <v>Победитель</v>
      </c>
    </row>
    <row r="117" spans="1:26" x14ac:dyDescent="0.4">
      <c r="A117" s="6">
        <v>1055</v>
      </c>
      <c r="B117" s="6" t="s">
        <v>29</v>
      </c>
      <c r="C117" s="15" t="s">
        <v>302</v>
      </c>
      <c r="D117" s="6" t="s">
        <v>192</v>
      </c>
      <c r="E117" s="6" t="s">
        <v>33</v>
      </c>
      <c r="F117" s="6"/>
      <c r="G117" s="6" t="str">
        <f t="shared" si="91"/>
        <v>Н</v>
      </c>
      <c r="H117" s="6" t="str">
        <f t="shared" si="92"/>
        <v>С</v>
      </c>
      <c r="I117" s="6">
        <v>760184</v>
      </c>
      <c r="J117" s="7">
        <v>11</v>
      </c>
      <c r="K117" s="6" t="s">
        <v>108</v>
      </c>
      <c r="L117" s="6" t="s">
        <v>16</v>
      </c>
      <c r="M117" s="8">
        <v>6</v>
      </c>
      <c r="N117" s="8">
        <v>3</v>
      </c>
      <c r="O117" s="8">
        <v>3</v>
      </c>
      <c r="P117" s="8">
        <v>6</v>
      </c>
      <c r="Q117" s="8">
        <v>3</v>
      </c>
      <c r="R117" s="8">
        <v>4</v>
      </c>
      <c r="S117" s="8">
        <v>7</v>
      </c>
      <c r="T117" s="8">
        <v>4</v>
      </c>
      <c r="U117" s="8">
        <v>7</v>
      </c>
      <c r="V117" s="8">
        <v>7</v>
      </c>
      <c r="W117" s="9">
        <f t="shared" si="93"/>
        <v>50</v>
      </c>
      <c r="X117" s="10">
        <v>70</v>
      </c>
      <c r="Y117" s="11">
        <f t="shared" si="94"/>
        <v>0.7142857142857143</v>
      </c>
      <c r="Z117" s="12" t="str">
        <f t="shared" si="95"/>
        <v>Призёр</v>
      </c>
    </row>
    <row r="118" spans="1:26" x14ac:dyDescent="0.4">
      <c r="A118" s="6">
        <v>1057</v>
      </c>
      <c r="B118" s="6" t="s">
        <v>24</v>
      </c>
      <c r="C118" s="15" t="s">
        <v>301</v>
      </c>
      <c r="D118" s="6" t="s">
        <v>239</v>
      </c>
      <c r="E118" s="6" t="s">
        <v>25</v>
      </c>
      <c r="F118" s="6"/>
      <c r="G118" s="6" t="str">
        <f t="shared" si="91"/>
        <v>Г</v>
      </c>
      <c r="H118" s="6" t="str">
        <f t="shared" si="92"/>
        <v>С</v>
      </c>
      <c r="I118" s="6">
        <v>760184</v>
      </c>
      <c r="J118" s="7">
        <v>11</v>
      </c>
      <c r="K118" s="6" t="s">
        <v>51</v>
      </c>
      <c r="L118" s="6" t="s">
        <v>16</v>
      </c>
      <c r="M118" s="8">
        <v>6.5</v>
      </c>
      <c r="N118" s="8">
        <v>0</v>
      </c>
      <c r="O118" s="8">
        <v>3</v>
      </c>
      <c r="P118" s="8">
        <v>6</v>
      </c>
      <c r="Q118" s="8">
        <v>4</v>
      </c>
      <c r="R118" s="8">
        <v>6</v>
      </c>
      <c r="S118" s="8">
        <v>7</v>
      </c>
      <c r="T118" s="8">
        <v>6</v>
      </c>
      <c r="U118" s="8">
        <v>5</v>
      </c>
      <c r="V118" s="8">
        <v>4</v>
      </c>
      <c r="W118" s="9">
        <f t="shared" si="93"/>
        <v>47.5</v>
      </c>
      <c r="X118" s="10">
        <v>70</v>
      </c>
      <c r="Y118" s="11">
        <f t="shared" si="94"/>
        <v>0.6785714285714286</v>
      </c>
      <c r="Z118" s="12" t="str">
        <f t="shared" si="95"/>
        <v>Призёр</v>
      </c>
    </row>
    <row r="119" spans="1:26" x14ac:dyDescent="0.4">
      <c r="A119" s="6">
        <v>1058</v>
      </c>
      <c r="B119" s="6" t="s">
        <v>29</v>
      </c>
      <c r="C119" s="15" t="s">
        <v>301</v>
      </c>
      <c r="D119" s="6" t="s">
        <v>88</v>
      </c>
      <c r="E119" s="6" t="s">
        <v>46</v>
      </c>
      <c r="F119" s="6"/>
      <c r="G119" s="6" t="str">
        <f t="shared" si="91"/>
        <v>К</v>
      </c>
      <c r="H119" s="6" t="str">
        <f t="shared" si="92"/>
        <v>А</v>
      </c>
      <c r="I119" s="6">
        <v>760184</v>
      </c>
      <c r="J119" s="7">
        <v>11</v>
      </c>
      <c r="K119" s="6" t="s">
        <v>176</v>
      </c>
      <c r="L119" s="6" t="s">
        <v>16</v>
      </c>
      <c r="M119" s="8">
        <v>7</v>
      </c>
      <c r="N119" s="8">
        <v>5</v>
      </c>
      <c r="O119" s="8">
        <v>2</v>
      </c>
      <c r="P119" s="8">
        <v>3</v>
      </c>
      <c r="Q119" s="8">
        <v>3</v>
      </c>
      <c r="R119" s="8">
        <v>0</v>
      </c>
      <c r="S119" s="8">
        <v>7</v>
      </c>
      <c r="T119" s="8">
        <v>4</v>
      </c>
      <c r="U119" s="8">
        <v>7</v>
      </c>
      <c r="V119" s="8">
        <v>6</v>
      </c>
      <c r="W119" s="9">
        <f t="shared" si="93"/>
        <v>44</v>
      </c>
      <c r="X119" s="10">
        <v>70</v>
      </c>
      <c r="Y119" s="11">
        <f t="shared" si="94"/>
        <v>0.62857142857142856</v>
      </c>
      <c r="Z119" s="12" t="str">
        <f t="shared" si="95"/>
        <v>Призёр</v>
      </c>
    </row>
    <row r="120" spans="1:26" x14ac:dyDescent="0.4">
      <c r="A120" s="6">
        <v>1063</v>
      </c>
      <c r="B120" s="6" t="s">
        <v>24</v>
      </c>
      <c r="C120" s="15" t="s">
        <v>307</v>
      </c>
      <c r="D120" s="6" t="s">
        <v>125</v>
      </c>
      <c r="E120" s="6" t="s">
        <v>38</v>
      </c>
      <c r="F120" s="6"/>
      <c r="G120" s="6" t="str">
        <f t="shared" si="91"/>
        <v>И</v>
      </c>
      <c r="H120" s="6" t="str">
        <f t="shared" si="92"/>
        <v>А</v>
      </c>
      <c r="I120" s="6">
        <v>760184</v>
      </c>
      <c r="J120" s="7">
        <v>11</v>
      </c>
      <c r="K120" s="6" t="s">
        <v>177</v>
      </c>
      <c r="L120" s="6" t="s">
        <v>16</v>
      </c>
      <c r="M120" s="8">
        <v>7</v>
      </c>
      <c r="N120" s="8">
        <v>4</v>
      </c>
      <c r="O120" s="8">
        <v>2</v>
      </c>
      <c r="P120" s="8">
        <v>5</v>
      </c>
      <c r="Q120" s="8">
        <v>2.5</v>
      </c>
      <c r="R120" s="8">
        <v>2</v>
      </c>
      <c r="S120" s="8">
        <v>7</v>
      </c>
      <c r="T120" s="8">
        <v>5</v>
      </c>
      <c r="U120" s="8">
        <v>4</v>
      </c>
      <c r="V120" s="8"/>
      <c r="W120" s="9">
        <f t="shared" si="93"/>
        <v>38.5</v>
      </c>
      <c r="X120" s="10">
        <v>70</v>
      </c>
      <c r="Y120" s="11">
        <f t="shared" si="94"/>
        <v>0.55000000000000004</v>
      </c>
      <c r="Z120" s="10" t="str">
        <f t="shared" ref="Z120:Z122" si="96">IF(W120&gt;75%*X120,"Победитель",IF(W120&gt;50%*X120,"Призёр","Участник"))</f>
        <v>Призёр</v>
      </c>
    </row>
    <row r="121" spans="1:26" x14ac:dyDescent="0.4">
      <c r="A121" s="6">
        <v>1064</v>
      </c>
      <c r="B121" s="6" t="s">
        <v>29</v>
      </c>
      <c r="C121" s="15" t="s">
        <v>317</v>
      </c>
      <c r="D121" s="6" t="s">
        <v>42</v>
      </c>
      <c r="E121" s="6" t="s">
        <v>35</v>
      </c>
      <c r="F121" s="6"/>
      <c r="G121" s="6" t="str">
        <f t="shared" si="91"/>
        <v>Д</v>
      </c>
      <c r="H121" s="6" t="str">
        <f t="shared" si="92"/>
        <v>А</v>
      </c>
      <c r="I121" s="6">
        <v>760184</v>
      </c>
      <c r="J121" s="7">
        <v>11</v>
      </c>
      <c r="K121" s="6" t="s">
        <v>276</v>
      </c>
      <c r="L121" s="6" t="s">
        <v>16</v>
      </c>
      <c r="M121" s="8">
        <v>4</v>
      </c>
      <c r="N121" s="8"/>
      <c r="O121" s="8">
        <v>4</v>
      </c>
      <c r="P121" s="8">
        <v>2</v>
      </c>
      <c r="Q121" s="8">
        <v>5.5</v>
      </c>
      <c r="R121" s="8">
        <v>1</v>
      </c>
      <c r="S121" s="8">
        <v>7</v>
      </c>
      <c r="T121" s="8">
        <v>4</v>
      </c>
      <c r="U121" s="8">
        <v>4</v>
      </c>
      <c r="V121" s="8">
        <v>7</v>
      </c>
      <c r="W121" s="9">
        <f t="shared" si="93"/>
        <v>38.5</v>
      </c>
      <c r="X121" s="10">
        <v>70</v>
      </c>
      <c r="Y121" s="11">
        <f t="shared" si="94"/>
        <v>0.55000000000000004</v>
      </c>
      <c r="Z121" s="10" t="str">
        <f t="shared" si="96"/>
        <v>Призёр</v>
      </c>
    </row>
    <row r="122" spans="1:26" x14ac:dyDescent="0.4">
      <c r="A122" s="6">
        <v>1065</v>
      </c>
      <c r="B122" s="6" t="s">
        <v>29</v>
      </c>
      <c r="C122" s="15" t="s">
        <v>293</v>
      </c>
      <c r="D122" s="6" t="s">
        <v>39</v>
      </c>
      <c r="E122" s="6" t="s">
        <v>92</v>
      </c>
      <c r="F122" s="6"/>
      <c r="G122" s="6" t="str">
        <f t="shared" si="91"/>
        <v>С</v>
      </c>
      <c r="H122" s="6" t="str">
        <f t="shared" si="92"/>
        <v>Ю</v>
      </c>
      <c r="I122" s="6">
        <v>760184</v>
      </c>
      <c r="J122" s="7">
        <v>11</v>
      </c>
      <c r="K122" s="6" t="s">
        <v>273</v>
      </c>
      <c r="L122" s="6" t="s">
        <v>16</v>
      </c>
      <c r="M122" s="8">
        <v>6</v>
      </c>
      <c r="N122" s="8">
        <v>7</v>
      </c>
      <c r="O122" s="8">
        <v>3</v>
      </c>
      <c r="P122" s="8">
        <v>2</v>
      </c>
      <c r="Q122" s="8">
        <v>3</v>
      </c>
      <c r="R122" s="8">
        <v>0</v>
      </c>
      <c r="S122" s="8">
        <v>7</v>
      </c>
      <c r="T122" s="8">
        <v>7</v>
      </c>
      <c r="U122" s="8">
        <v>3</v>
      </c>
      <c r="V122" s="8"/>
      <c r="W122" s="9">
        <f t="shared" si="93"/>
        <v>38</v>
      </c>
      <c r="X122" s="10">
        <v>70</v>
      </c>
      <c r="Y122" s="11">
        <f t="shared" si="94"/>
        <v>0.54285714285714282</v>
      </c>
      <c r="Z122" s="10" t="str">
        <f t="shared" si="96"/>
        <v>Призёр</v>
      </c>
    </row>
    <row r="123" spans="1:26" x14ac:dyDescent="0.4">
      <c r="A123" s="6">
        <v>1071</v>
      </c>
      <c r="B123" s="6" t="s">
        <v>29</v>
      </c>
      <c r="C123" s="15" t="s">
        <v>295</v>
      </c>
      <c r="D123" s="6" t="s">
        <v>41</v>
      </c>
      <c r="E123" s="6" t="s">
        <v>119</v>
      </c>
      <c r="F123" s="6"/>
      <c r="G123" s="6" t="str">
        <f t="shared" si="91"/>
        <v>В</v>
      </c>
      <c r="H123" s="6" t="str">
        <f t="shared" si="92"/>
        <v>О</v>
      </c>
      <c r="I123" s="6">
        <v>760184</v>
      </c>
      <c r="J123" s="7">
        <v>11</v>
      </c>
      <c r="K123" s="6" t="s">
        <v>277</v>
      </c>
      <c r="L123" s="6" t="s">
        <v>16</v>
      </c>
      <c r="M123" s="8">
        <v>4</v>
      </c>
      <c r="N123" s="8"/>
      <c r="O123" s="8">
        <v>2</v>
      </c>
      <c r="P123" s="8">
        <v>2</v>
      </c>
      <c r="Q123" s="8">
        <v>5.5</v>
      </c>
      <c r="R123" s="8">
        <v>0</v>
      </c>
      <c r="S123" s="8">
        <v>6</v>
      </c>
      <c r="T123" s="8">
        <v>1</v>
      </c>
      <c r="U123" s="8">
        <v>7</v>
      </c>
      <c r="V123" s="8">
        <v>7</v>
      </c>
      <c r="W123" s="9">
        <f t="shared" si="93"/>
        <v>34.5</v>
      </c>
      <c r="X123" s="10">
        <v>70</v>
      </c>
      <c r="Y123" s="11">
        <f t="shared" si="94"/>
        <v>0.49285714285714288</v>
      </c>
      <c r="Z123" s="10" t="str">
        <f t="shared" ref="Z123:Z129" si="97">IF(W123&gt;75%*X123,"Победитель",IF(W123&gt;50%*X123,"Призёр","Участник"))</f>
        <v>Участник</v>
      </c>
    </row>
    <row r="124" spans="1:26" x14ac:dyDescent="0.4">
      <c r="A124" s="6">
        <v>1074</v>
      </c>
      <c r="B124" s="6" t="s">
        <v>29</v>
      </c>
      <c r="C124" s="15" t="s">
        <v>307</v>
      </c>
      <c r="D124" s="6" t="s">
        <v>274</v>
      </c>
      <c r="E124" s="6" t="s">
        <v>35</v>
      </c>
      <c r="F124" s="6"/>
      <c r="G124" s="6" t="str">
        <f t="shared" si="91"/>
        <v>В</v>
      </c>
      <c r="H124" s="6" t="str">
        <f t="shared" si="92"/>
        <v>А</v>
      </c>
      <c r="I124" s="6">
        <v>760184</v>
      </c>
      <c r="J124" s="7">
        <v>11</v>
      </c>
      <c r="K124" s="6" t="s">
        <v>275</v>
      </c>
      <c r="L124" s="6" t="s">
        <v>16</v>
      </c>
      <c r="M124" s="8">
        <v>6</v>
      </c>
      <c r="N124" s="8">
        <v>5</v>
      </c>
      <c r="O124" s="8">
        <v>3</v>
      </c>
      <c r="P124" s="8">
        <v>1</v>
      </c>
      <c r="Q124" s="8">
        <v>4.5</v>
      </c>
      <c r="R124" s="8">
        <v>0</v>
      </c>
      <c r="S124" s="8">
        <v>7</v>
      </c>
      <c r="T124" s="8">
        <v>5</v>
      </c>
      <c r="U124" s="8">
        <v>2</v>
      </c>
      <c r="V124" s="8"/>
      <c r="W124" s="9">
        <f t="shared" si="93"/>
        <v>33.5</v>
      </c>
      <c r="X124" s="10">
        <v>70</v>
      </c>
      <c r="Y124" s="11">
        <f t="shared" si="94"/>
        <v>0.47857142857142859</v>
      </c>
      <c r="Z124" s="10" t="str">
        <f t="shared" si="97"/>
        <v>Участник</v>
      </c>
    </row>
    <row r="125" spans="1:26" x14ac:dyDescent="0.4">
      <c r="A125" s="6">
        <v>1075</v>
      </c>
      <c r="B125" s="6" t="s">
        <v>24</v>
      </c>
      <c r="C125" s="15" t="s">
        <v>309</v>
      </c>
      <c r="D125" s="6" t="s">
        <v>107</v>
      </c>
      <c r="E125" s="6" t="s">
        <v>63</v>
      </c>
      <c r="F125" s="6"/>
      <c r="G125" s="6" t="str">
        <f t="shared" si="91"/>
        <v>И</v>
      </c>
      <c r="H125" s="6" t="str">
        <f t="shared" si="92"/>
        <v>Д</v>
      </c>
      <c r="I125" s="6">
        <v>760184</v>
      </c>
      <c r="J125" s="7">
        <v>11</v>
      </c>
      <c r="K125" s="6" t="s">
        <v>272</v>
      </c>
      <c r="L125" s="6" t="s">
        <v>16</v>
      </c>
      <c r="M125" s="8">
        <v>5</v>
      </c>
      <c r="N125" s="8">
        <v>0</v>
      </c>
      <c r="O125" s="8">
        <v>1</v>
      </c>
      <c r="P125" s="8">
        <v>0</v>
      </c>
      <c r="Q125" s="8">
        <v>5.5</v>
      </c>
      <c r="R125" s="8">
        <v>4</v>
      </c>
      <c r="S125" s="8"/>
      <c r="T125" s="8">
        <v>4</v>
      </c>
      <c r="U125" s="8">
        <v>7</v>
      </c>
      <c r="V125" s="8">
        <v>7</v>
      </c>
      <c r="W125" s="9">
        <f t="shared" si="93"/>
        <v>33.5</v>
      </c>
      <c r="X125" s="10">
        <v>70</v>
      </c>
      <c r="Y125" s="11">
        <f t="shared" si="94"/>
        <v>0.47857142857142859</v>
      </c>
      <c r="Z125" s="10" t="str">
        <f t="shared" si="97"/>
        <v>Участник</v>
      </c>
    </row>
    <row r="126" spans="1:26" x14ac:dyDescent="0.4">
      <c r="A126" s="6">
        <v>1078</v>
      </c>
      <c r="B126" s="6" t="s">
        <v>24</v>
      </c>
      <c r="C126" s="15" t="s">
        <v>293</v>
      </c>
      <c r="D126" s="6" t="s">
        <v>162</v>
      </c>
      <c r="E126" s="6" t="s">
        <v>66</v>
      </c>
      <c r="F126" s="6"/>
      <c r="G126" s="6" t="str">
        <f t="shared" si="91"/>
        <v>М</v>
      </c>
      <c r="H126" s="6" t="str">
        <f t="shared" si="92"/>
        <v>А</v>
      </c>
      <c r="I126" s="6">
        <v>760184</v>
      </c>
      <c r="J126" s="7">
        <v>11</v>
      </c>
      <c r="K126" s="6" t="s">
        <v>53</v>
      </c>
      <c r="L126" s="6" t="s">
        <v>16</v>
      </c>
      <c r="M126" s="8">
        <v>3.5</v>
      </c>
      <c r="N126" s="8">
        <v>0</v>
      </c>
      <c r="O126" s="8">
        <v>2</v>
      </c>
      <c r="P126" s="8">
        <v>0</v>
      </c>
      <c r="Q126" s="8">
        <v>4</v>
      </c>
      <c r="R126" s="8"/>
      <c r="S126" s="8">
        <v>7</v>
      </c>
      <c r="T126" s="8">
        <v>5</v>
      </c>
      <c r="U126" s="8">
        <v>5</v>
      </c>
      <c r="V126" s="8">
        <v>6</v>
      </c>
      <c r="W126" s="9">
        <f t="shared" si="93"/>
        <v>32.5</v>
      </c>
      <c r="X126" s="10">
        <v>70</v>
      </c>
      <c r="Y126" s="11">
        <f t="shared" si="94"/>
        <v>0.4642857142857143</v>
      </c>
      <c r="Z126" s="10" t="str">
        <f t="shared" si="97"/>
        <v>Участник</v>
      </c>
    </row>
    <row r="127" spans="1:26" x14ac:dyDescent="0.4">
      <c r="A127" s="6">
        <v>1081</v>
      </c>
      <c r="B127" s="6" t="s">
        <v>24</v>
      </c>
      <c r="C127" s="15" t="s">
        <v>299</v>
      </c>
      <c r="D127" s="6" t="s">
        <v>278</v>
      </c>
      <c r="E127" s="6" t="s">
        <v>279</v>
      </c>
      <c r="F127" s="6"/>
      <c r="G127" s="6" t="str">
        <f t="shared" si="91"/>
        <v>С</v>
      </c>
      <c r="H127" s="6" t="str">
        <f t="shared" si="92"/>
        <v>А</v>
      </c>
      <c r="I127" s="6">
        <v>760184</v>
      </c>
      <c r="J127" s="7">
        <v>11</v>
      </c>
      <c r="K127" s="6" t="s">
        <v>280</v>
      </c>
      <c r="L127" s="6" t="s">
        <v>16</v>
      </c>
      <c r="M127" s="8">
        <v>5</v>
      </c>
      <c r="N127" s="8">
        <v>0</v>
      </c>
      <c r="O127" s="8">
        <v>2</v>
      </c>
      <c r="P127" s="8">
        <v>2</v>
      </c>
      <c r="Q127" s="8">
        <v>6</v>
      </c>
      <c r="R127" s="8">
        <v>1</v>
      </c>
      <c r="S127" s="8">
        <v>7</v>
      </c>
      <c r="T127" s="8">
        <v>3</v>
      </c>
      <c r="U127" s="8">
        <v>5</v>
      </c>
      <c r="V127" s="8"/>
      <c r="W127" s="9">
        <f t="shared" si="93"/>
        <v>31</v>
      </c>
      <c r="X127" s="10">
        <v>70</v>
      </c>
      <c r="Y127" s="11">
        <f t="shared" si="94"/>
        <v>0.44285714285714284</v>
      </c>
      <c r="Z127" s="10" t="str">
        <f t="shared" si="97"/>
        <v>Участник</v>
      </c>
    </row>
    <row r="128" spans="1:26" x14ac:dyDescent="0.4">
      <c r="A128" s="6">
        <v>1083</v>
      </c>
      <c r="B128" s="6" t="s">
        <v>24</v>
      </c>
      <c r="C128" s="15" t="s">
        <v>298</v>
      </c>
      <c r="D128" s="6" t="s">
        <v>95</v>
      </c>
      <c r="E128" s="6" t="s">
        <v>133</v>
      </c>
      <c r="F128" s="6"/>
      <c r="G128" s="6" t="str">
        <f t="shared" si="91"/>
        <v>Е</v>
      </c>
      <c r="H128" s="6" t="str">
        <f t="shared" si="92"/>
        <v>П</v>
      </c>
      <c r="I128" s="6">
        <v>760184</v>
      </c>
      <c r="J128" s="7">
        <v>11</v>
      </c>
      <c r="K128" s="6" t="s">
        <v>105</v>
      </c>
      <c r="L128" s="6" t="s">
        <v>16</v>
      </c>
      <c r="M128" s="8">
        <v>5.5</v>
      </c>
      <c r="N128" s="8">
        <v>0</v>
      </c>
      <c r="O128" s="8">
        <v>2</v>
      </c>
      <c r="P128" s="8">
        <v>3</v>
      </c>
      <c r="Q128" s="8">
        <v>1.5</v>
      </c>
      <c r="R128" s="8">
        <v>3</v>
      </c>
      <c r="S128" s="8">
        <v>7</v>
      </c>
      <c r="T128" s="8">
        <v>4</v>
      </c>
      <c r="U128" s="8">
        <v>5</v>
      </c>
      <c r="V128" s="8"/>
      <c r="W128" s="9">
        <f t="shared" si="93"/>
        <v>31</v>
      </c>
      <c r="X128" s="10">
        <v>70</v>
      </c>
      <c r="Y128" s="11">
        <f t="shared" si="94"/>
        <v>0.44285714285714284</v>
      </c>
      <c r="Z128" s="10" t="str">
        <f t="shared" si="97"/>
        <v>Участник</v>
      </c>
    </row>
    <row r="129" spans="1:26" x14ac:dyDescent="0.4">
      <c r="A129" s="6">
        <v>1091</v>
      </c>
      <c r="B129" s="6" t="s">
        <v>24</v>
      </c>
      <c r="C129" s="15" t="s">
        <v>293</v>
      </c>
      <c r="D129" s="6" t="s">
        <v>270</v>
      </c>
      <c r="E129" s="6" t="s">
        <v>271</v>
      </c>
      <c r="F129" s="6"/>
      <c r="G129" s="6" t="str">
        <f t="shared" ref="G129:G130" si="98">LEFT(D129,1)</f>
        <v>П</v>
      </c>
      <c r="H129" s="6" t="str">
        <f t="shared" ref="H129:H130" si="99">LEFT(E129,1)</f>
        <v>Ф</v>
      </c>
      <c r="I129" s="6">
        <v>760184</v>
      </c>
      <c r="J129" s="7">
        <v>11</v>
      </c>
      <c r="K129" s="6" t="s">
        <v>175</v>
      </c>
      <c r="L129" s="6" t="s">
        <v>16</v>
      </c>
      <c r="M129" s="8">
        <v>5</v>
      </c>
      <c r="N129" s="8"/>
      <c r="O129" s="8"/>
      <c r="P129" s="8">
        <v>3</v>
      </c>
      <c r="Q129" s="8">
        <v>3</v>
      </c>
      <c r="R129" s="8">
        <v>0</v>
      </c>
      <c r="S129" s="8">
        <v>7</v>
      </c>
      <c r="T129" s="8">
        <v>5</v>
      </c>
      <c r="U129" s="8">
        <v>5</v>
      </c>
      <c r="V129" s="8"/>
      <c r="W129" s="9">
        <f t="shared" ref="W129:W130" si="100">SUM(M129:V129)</f>
        <v>28</v>
      </c>
      <c r="X129" s="10">
        <v>70</v>
      </c>
      <c r="Y129" s="11">
        <f t="shared" ref="Y129:Y130" si="101">W129/X129</f>
        <v>0.4</v>
      </c>
      <c r="Z129" s="10" t="str">
        <f t="shared" si="97"/>
        <v>Участник</v>
      </c>
    </row>
    <row r="130" spans="1:26" x14ac:dyDescent="0.4">
      <c r="A130" s="6">
        <v>1106</v>
      </c>
      <c r="B130" s="6" t="s">
        <v>24</v>
      </c>
      <c r="C130" s="15" t="s">
        <v>300</v>
      </c>
      <c r="D130" s="6" t="s">
        <v>281</v>
      </c>
      <c r="E130" s="6" t="s">
        <v>282</v>
      </c>
      <c r="F130" s="6"/>
      <c r="G130" s="6" t="str">
        <f t="shared" si="98"/>
        <v>М</v>
      </c>
      <c r="H130" s="6" t="str">
        <f t="shared" si="99"/>
        <v>С</v>
      </c>
      <c r="I130" s="6">
        <v>760184</v>
      </c>
      <c r="J130" s="7">
        <v>11</v>
      </c>
      <c r="K130" s="6" t="s">
        <v>283</v>
      </c>
      <c r="L130" s="6" t="s">
        <v>16</v>
      </c>
      <c r="M130" s="8">
        <v>2.5</v>
      </c>
      <c r="N130" s="8">
        <v>0</v>
      </c>
      <c r="O130" s="8">
        <v>6</v>
      </c>
      <c r="P130" s="8"/>
      <c r="Q130" s="8">
        <v>4.5</v>
      </c>
      <c r="R130" s="8">
        <v>1</v>
      </c>
      <c r="S130" s="8"/>
      <c r="T130" s="8"/>
      <c r="U130" s="8">
        <v>5</v>
      </c>
      <c r="V130" s="8">
        <v>4</v>
      </c>
      <c r="W130" s="9">
        <f t="shared" si="100"/>
        <v>23</v>
      </c>
      <c r="X130" s="10">
        <v>70</v>
      </c>
      <c r="Y130" s="11">
        <f t="shared" si="101"/>
        <v>0.32857142857142857</v>
      </c>
      <c r="Z130" s="10" t="str">
        <f t="shared" ref="Z130" si="102">IF(W130&gt;75%*X130,"Победитель",IF(W130&gt;50%*X130,"Призёр","Участник"))</f>
        <v>Участник</v>
      </c>
    </row>
    <row r="131" spans="1:26" x14ac:dyDescent="0.4">
      <c r="C131" s="15" t="s">
        <v>301</v>
      </c>
      <c r="G131" s="14" t="s">
        <v>293</v>
      </c>
      <c r="H131" s="14" t="s">
        <v>294</v>
      </c>
      <c r="I131" s="14">
        <v>760184</v>
      </c>
      <c r="J131" s="2">
        <v>5</v>
      </c>
      <c r="L131" s="6" t="s">
        <v>16</v>
      </c>
      <c r="W131" s="3">
        <v>32.5</v>
      </c>
      <c r="Z131" s="4" t="s">
        <v>290</v>
      </c>
    </row>
    <row r="132" spans="1:26" x14ac:dyDescent="0.4">
      <c r="C132" s="15" t="s">
        <v>300</v>
      </c>
      <c r="G132" s="14" t="s">
        <v>295</v>
      </c>
      <c r="H132" s="14" t="s">
        <v>292</v>
      </c>
      <c r="I132" s="14">
        <v>760184</v>
      </c>
      <c r="J132" s="2">
        <v>5</v>
      </c>
      <c r="L132" s="6" t="s">
        <v>16</v>
      </c>
      <c r="W132" s="3">
        <v>23</v>
      </c>
      <c r="Z132" s="4" t="s">
        <v>284</v>
      </c>
    </row>
  </sheetData>
  <sortState xmlns:xlrd2="http://schemas.microsoft.com/office/spreadsheetml/2017/richdata2" ref="B8:Z1134">
    <sortCondition ref="J8:J1134"/>
    <sortCondition descending="1" ref="W8:W1134"/>
  </sortState>
  <mergeCells count="27">
    <mergeCell ref="A4:D4"/>
    <mergeCell ref="A5:A7"/>
    <mergeCell ref="D5:D7"/>
    <mergeCell ref="E5:E7"/>
    <mergeCell ref="B5:B7"/>
    <mergeCell ref="F5:F7"/>
    <mergeCell ref="G5:G7"/>
    <mergeCell ref="H5:H7"/>
    <mergeCell ref="T6:T7"/>
    <mergeCell ref="U6:U7"/>
    <mergeCell ref="Q6:Q7"/>
    <mergeCell ref="Z5:Z7"/>
    <mergeCell ref="I5:I7"/>
    <mergeCell ref="J5:J7"/>
    <mergeCell ref="K5:K7"/>
    <mergeCell ref="Y5:Y7"/>
    <mergeCell ref="L5:L7"/>
    <mergeCell ref="M5:V5"/>
    <mergeCell ref="M6:M7"/>
    <mergeCell ref="R6:R7"/>
    <mergeCell ref="S6:S7"/>
    <mergeCell ref="X5:X7"/>
    <mergeCell ref="W5:W7"/>
    <mergeCell ref="V6:V7"/>
    <mergeCell ref="N6:N7"/>
    <mergeCell ref="O6:O7"/>
    <mergeCell ref="P6:P7"/>
  </mergeCells>
  <phoneticPr fontId="12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 язык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Виктория Тарасова</cp:lastModifiedBy>
  <cp:lastPrinted>2024-10-10T09:10:32Z</cp:lastPrinted>
  <dcterms:created xsi:type="dcterms:W3CDTF">2018-08-16T12:42:27Z</dcterms:created>
  <dcterms:modified xsi:type="dcterms:W3CDTF">2024-10-10T16:41:37Z</dcterms:modified>
</cp:coreProperties>
</file>