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 V T\!!!!2024-2025\ВсОШ\"/>
    </mc:Choice>
  </mc:AlternateContent>
  <bookViews>
    <workbookView xWindow="0" yWindow="0" windowWidth="17355" windowHeight="11055"/>
  </bookViews>
  <sheets>
    <sheet name="ПРЕДМЕТ" sheetId="1" r:id="rId1"/>
    <sheet name="КОДЫ ШКОЛ" sheetId="3" r:id="rId2"/>
  </sheets>
  <definedNames>
    <definedName name="_xlnm._FilterDatabase" localSheetId="0" hidden="1">ПРЕДМЕТ!$A$3:$Y$7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V50" i="1"/>
  <c r="X50" i="1" s="1"/>
  <c r="Y50" i="1" l="1"/>
  <c r="V13" i="1" l="1"/>
  <c r="V14" i="1"/>
  <c r="V9" i="1"/>
  <c r="V17" i="1"/>
  <c r="Y17" i="1" s="1"/>
  <c r="V18" i="1"/>
  <c r="X18" i="1" s="1"/>
  <c r="V21" i="1"/>
  <c r="Y21" i="1" s="1"/>
  <c r="V19" i="1"/>
  <c r="X19" i="1" s="1"/>
  <c r="V20" i="1"/>
  <c r="Y20" i="1" s="1"/>
  <c r="V23" i="1"/>
  <c r="X23" i="1" s="1"/>
  <c r="V31" i="1"/>
  <c r="Y31" i="1" s="1"/>
  <c r="V28" i="1"/>
  <c r="X28" i="1" s="1"/>
  <c r="V32" i="1"/>
  <c r="Y32" i="1" s="1"/>
  <c r="V29" i="1"/>
  <c r="X29" i="1" s="1"/>
  <c r="V30" i="1"/>
  <c r="Y30" i="1" s="1"/>
  <c r="V25" i="1"/>
  <c r="X25" i="1" s="1"/>
  <c r="V22" i="1"/>
  <c r="Y22" i="1" s="1"/>
  <c r="V24" i="1"/>
  <c r="X24" i="1" s="1"/>
  <c r="V26" i="1"/>
  <c r="Y26" i="1" s="1"/>
  <c r="V33" i="1"/>
  <c r="X33" i="1" s="1"/>
  <c r="V27" i="1"/>
  <c r="Y27" i="1" s="1"/>
  <c r="V34" i="1"/>
  <c r="X34" i="1" s="1"/>
  <c r="V45" i="1"/>
  <c r="Y45" i="1" s="1"/>
  <c r="V37" i="1"/>
  <c r="X37" i="1" s="1"/>
  <c r="V35" i="1"/>
  <c r="V41" i="1"/>
  <c r="V39" i="1"/>
  <c r="V40" i="1"/>
  <c r="V36" i="1"/>
  <c r="V43" i="1"/>
  <c r="V42" i="1"/>
  <c r="V44" i="1"/>
  <c r="V38" i="1"/>
  <c r="V47" i="1"/>
  <c r="V46" i="1"/>
  <c r="V48" i="1"/>
  <c r="V49" i="1"/>
  <c r="V55" i="1"/>
  <c r="V51" i="1"/>
  <c r="V52" i="1"/>
  <c r="V56" i="1"/>
  <c r="V54" i="1"/>
  <c r="V57" i="1"/>
  <c r="V53" i="1"/>
  <c r="Y9" i="1" l="1"/>
  <c r="X57" i="1"/>
  <c r="Y57" i="1"/>
  <c r="X51" i="1"/>
  <c r="X46" i="1"/>
  <c r="Y46" i="1"/>
  <c r="X42" i="1"/>
  <c r="Y42" i="1"/>
  <c r="X53" i="1"/>
  <c r="X54" i="1"/>
  <c r="X52" i="1"/>
  <c r="X55" i="1"/>
  <c r="Y55" i="1"/>
  <c r="X48" i="1"/>
  <c r="Y48" i="1"/>
  <c r="X47" i="1"/>
  <c r="Y47" i="1"/>
  <c r="X44" i="1"/>
  <c r="Y44" i="1"/>
  <c r="X43" i="1"/>
  <c r="Y43" i="1"/>
  <c r="X40" i="1"/>
  <c r="Y40" i="1"/>
  <c r="X41" i="1"/>
  <c r="Y41" i="1"/>
  <c r="X56" i="1"/>
  <c r="Y56" i="1"/>
  <c r="X49" i="1"/>
  <c r="Y49" i="1"/>
  <c r="X38" i="1"/>
  <c r="Y38" i="1"/>
  <c r="X36" i="1"/>
  <c r="Y36" i="1"/>
  <c r="X39" i="1"/>
  <c r="Y39" i="1"/>
  <c r="X35" i="1"/>
  <c r="Y35" i="1"/>
  <c r="X45" i="1"/>
  <c r="X27" i="1"/>
  <c r="X26" i="1"/>
  <c r="X22" i="1"/>
  <c r="X30" i="1"/>
  <c r="X32" i="1"/>
  <c r="X31" i="1"/>
  <c r="X20" i="1"/>
  <c r="X21" i="1"/>
  <c r="X17" i="1"/>
  <c r="Y37" i="1"/>
  <c r="Y34" i="1"/>
  <c r="Y33" i="1"/>
  <c r="Y24" i="1"/>
  <c r="Y25" i="1"/>
  <c r="Y29" i="1"/>
  <c r="Y28" i="1"/>
  <c r="Y23" i="1"/>
  <c r="Y19" i="1"/>
  <c r="Y18" i="1"/>
  <c r="V10" i="1"/>
  <c r="Y10" i="1" s="1"/>
  <c r="V16" i="1" l="1"/>
  <c r="X9" i="1" l="1"/>
  <c r="Y13" i="1"/>
  <c r="V8" i="1"/>
  <c r="X10" i="1" l="1"/>
  <c r="Y8" i="1"/>
  <c r="X8" i="1"/>
  <c r="V11" i="1"/>
  <c r="X11" i="1" l="1"/>
  <c r="Y11" i="1"/>
  <c r="Y14" i="1"/>
  <c r="V15" i="1"/>
  <c r="Y15" i="1" l="1"/>
  <c r="X15" i="1" l="1"/>
  <c r="V12" i="1"/>
  <c r="X13" i="1" l="1"/>
  <c r="X16" i="1"/>
  <c r="Y16" i="1"/>
  <c r="Y12" i="1"/>
  <c r="X12" i="1"/>
  <c r="X14" i="1"/>
</calcChain>
</file>

<file path=xl/sharedStrings.xml><?xml version="1.0" encoding="utf-8"?>
<sst xmlns="http://schemas.openxmlformats.org/spreadsheetml/2006/main" count="312" uniqueCount="200">
  <si>
    <t>Итоговая ведомость школьного этапа</t>
  </si>
  <si>
    <t>№ п/п</t>
  </si>
  <si>
    <t>Имя</t>
  </si>
  <si>
    <t>Отчество</t>
  </si>
  <si>
    <t>Код школы</t>
  </si>
  <si>
    <t>Класс</t>
  </si>
  <si>
    <t>Шифр участника</t>
  </si>
  <si>
    <t>Город</t>
  </si>
  <si>
    <t>№ части/задания</t>
  </si>
  <si>
    <t>Общий балл</t>
  </si>
  <si>
    <t>МАХ балл</t>
  </si>
  <si>
    <t>% выполнения</t>
  </si>
  <si>
    <t>Статус</t>
  </si>
  <si>
    <t>№1</t>
  </si>
  <si>
    <t>№ 2</t>
  </si>
  <si>
    <t>№3</t>
  </si>
  <si>
    <t>№4</t>
  </si>
  <si>
    <t>№5</t>
  </si>
  <si>
    <t>№6</t>
  </si>
  <si>
    <t>№7</t>
  </si>
  <si>
    <t>№8</t>
  </si>
  <si>
    <t>№9</t>
  </si>
  <si>
    <t>№10</t>
  </si>
  <si>
    <t>Владимирович</t>
  </si>
  <si>
    <t>Переславль-Залесский</t>
  </si>
  <si>
    <t xml:space="preserve">Артем </t>
  </si>
  <si>
    <t>Анна</t>
  </si>
  <si>
    <t>Сергеевна</t>
  </si>
  <si>
    <t>Александровна</t>
  </si>
  <si>
    <t>Егор</t>
  </si>
  <si>
    <t>Михайлович</t>
  </si>
  <si>
    <t>Дмитриевич</t>
  </si>
  <si>
    <t>Екатерина</t>
  </si>
  <si>
    <t>Ильинична</t>
  </si>
  <si>
    <t>Варвара</t>
  </si>
  <si>
    <t>Алексеевна</t>
  </si>
  <si>
    <t>Романович</t>
  </si>
  <si>
    <t>Алексеевич</t>
  </si>
  <si>
    <t>Школа</t>
  </si>
  <si>
    <t>Код ФИС ОКО</t>
  </si>
  <si>
    <t>МОУ СШ № 1</t>
  </si>
  <si>
    <t>Предпочтительнее использовать коды ФИС ОКО</t>
  </si>
  <si>
    <t>МОУ СШ № 2</t>
  </si>
  <si>
    <t>МОУ ОШ № 3</t>
  </si>
  <si>
    <t>МОУ СШ № 4</t>
  </si>
  <si>
    <t>МОУ НШ № 5</t>
  </si>
  <si>
    <t>МОУ СШ № 6</t>
  </si>
  <si>
    <t>МОУ «Гимназия»</t>
  </si>
  <si>
    <t>МОУ СШ № 9</t>
  </si>
  <si>
    <t>ЧКГ САП</t>
  </si>
  <si>
    <t>ЧОУ Сольба</t>
  </si>
  <si>
    <t>ЧОУ ППГ</t>
  </si>
  <si>
    <t>Берендеевская СШ</t>
  </si>
  <si>
    <t>Дубковская СШ</t>
  </si>
  <si>
    <t>Ивановская СШ</t>
  </si>
  <si>
    <t>Кубринская СШ</t>
  </si>
  <si>
    <t>Купанская СШ</t>
  </si>
  <si>
    <t>Нагорьевская СШ</t>
  </si>
  <si>
    <t>Рязанцевская СШ</t>
  </si>
  <si>
    <t>Бектышевская НШ</t>
  </si>
  <si>
    <t>Глебовская ОШ</t>
  </si>
  <si>
    <t>Горкинская ОШ</t>
  </si>
  <si>
    <t>Дмитриевская ОШ</t>
  </si>
  <si>
    <t>Новская ОШ</t>
  </si>
  <si>
    <t>Смоленская ОШ</t>
  </si>
  <si>
    <t>Плещеевская НШ</t>
  </si>
  <si>
    <t>Максимовна</t>
  </si>
  <si>
    <t>Вадимовна</t>
  </si>
  <si>
    <t>Дарья</t>
  </si>
  <si>
    <t>Ксения</t>
  </si>
  <si>
    <t>А0601</t>
  </si>
  <si>
    <t>А0602</t>
  </si>
  <si>
    <t>Ростислав</t>
  </si>
  <si>
    <t>А0901</t>
  </si>
  <si>
    <t>А0902</t>
  </si>
  <si>
    <t>Ивановна</t>
  </si>
  <si>
    <t>А0903</t>
  </si>
  <si>
    <t>Полина</t>
  </si>
  <si>
    <t>А0904</t>
  </si>
  <si>
    <t>Дмитриевна</t>
  </si>
  <si>
    <t>А0905</t>
  </si>
  <si>
    <t>Максимович</t>
  </si>
  <si>
    <t>А0906</t>
  </si>
  <si>
    <t>Антонович</t>
  </si>
  <si>
    <t>А0907</t>
  </si>
  <si>
    <t>Владимировна</t>
  </si>
  <si>
    <t>А1001</t>
  </si>
  <si>
    <t>Романовна</t>
  </si>
  <si>
    <t>А1002</t>
  </si>
  <si>
    <t>А1003</t>
  </si>
  <si>
    <t>А1004</t>
  </si>
  <si>
    <t>А1101</t>
  </si>
  <si>
    <t>А1102</t>
  </si>
  <si>
    <t>А0701</t>
  </si>
  <si>
    <t>А0702</t>
  </si>
  <si>
    <t>А0703</t>
  </si>
  <si>
    <t>А0704</t>
  </si>
  <si>
    <t>А0705</t>
  </si>
  <si>
    <t>А0706</t>
  </si>
  <si>
    <t>А0801</t>
  </si>
  <si>
    <t>А0802</t>
  </si>
  <si>
    <t>А0803</t>
  </si>
  <si>
    <t>А0804</t>
  </si>
  <si>
    <t>А0805</t>
  </si>
  <si>
    <t>А0806</t>
  </si>
  <si>
    <t>А0807</t>
  </si>
  <si>
    <t>Английский язык</t>
  </si>
  <si>
    <t>Дмитрий</t>
  </si>
  <si>
    <t>Васильевич</t>
  </si>
  <si>
    <t>А0605</t>
  </si>
  <si>
    <t>Мария</t>
  </si>
  <si>
    <t>А0606</t>
  </si>
  <si>
    <t>А0607</t>
  </si>
  <si>
    <t>Александра</t>
  </si>
  <si>
    <t>Анатольевна</t>
  </si>
  <si>
    <t>Александрович</t>
  </si>
  <si>
    <t>Андреевич</t>
  </si>
  <si>
    <t>Матвей</t>
  </si>
  <si>
    <t>Сергеевич</t>
  </si>
  <si>
    <t>Кристина</t>
  </si>
  <si>
    <t>Степан</t>
  </si>
  <si>
    <t>Михайловна</t>
  </si>
  <si>
    <t>А1103</t>
  </si>
  <si>
    <t>А1104</t>
  </si>
  <si>
    <t>А1105</t>
  </si>
  <si>
    <t>Иван</t>
  </si>
  <si>
    <t>Вячеславович</t>
  </si>
  <si>
    <t>Тимур</t>
  </si>
  <si>
    <t>Владислав</t>
  </si>
  <si>
    <t>Арсений</t>
  </si>
  <si>
    <t>Вадимович</t>
  </si>
  <si>
    <t>Василиса</t>
  </si>
  <si>
    <t>А0603</t>
  </si>
  <si>
    <t>Андрей</t>
  </si>
  <si>
    <t>А0808</t>
  </si>
  <si>
    <t>А0810</t>
  </si>
  <si>
    <t>А0811</t>
  </si>
  <si>
    <t>Владиславовна</t>
  </si>
  <si>
    <t>Юрьевич</t>
  </si>
  <si>
    <t>Илья</t>
  </si>
  <si>
    <t>Никита</t>
  </si>
  <si>
    <t>А0604</t>
  </si>
  <si>
    <t>А0608</t>
  </si>
  <si>
    <t>А0609</t>
  </si>
  <si>
    <t>Николаевич</t>
  </si>
  <si>
    <t>Семен</t>
  </si>
  <si>
    <t>А0908</t>
  </si>
  <si>
    <t>А0909</t>
  </si>
  <si>
    <t>А0910</t>
  </si>
  <si>
    <t>Руслан</t>
  </si>
  <si>
    <t>Хамразович</t>
  </si>
  <si>
    <t>Ярослава</t>
  </si>
  <si>
    <t>Максим</t>
  </si>
  <si>
    <t>Расимович</t>
  </si>
  <si>
    <t xml:space="preserve">Роман </t>
  </si>
  <si>
    <t>Владиславович</t>
  </si>
  <si>
    <t>Марина</t>
  </si>
  <si>
    <t>Анатольевич</t>
  </si>
  <si>
    <t>Артемий</t>
  </si>
  <si>
    <t>Эвелина</t>
  </si>
  <si>
    <t>А0809</t>
  </si>
  <si>
    <t>Алена</t>
  </si>
  <si>
    <t>Олеговна</t>
  </si>
  <si>
    <t>Федор</t>
  </si>
  <si>
    <t>Петрович</t>
  </si>
  <si>
    <t>Родион</t>
  </si>
  <si>
    <t>Олеся</t>
  </si>
  <si>
    <t>А0912</t>
  </si>
  <si>
    <t>А0913</t>
  </si>
  <si>
    <t>Инеса</t>
  </si>
  <si>
    <t>Норайровна</t>
  </si>
  <si>
    <t>Миххаил</t>
  </si>
  <si>
    <t>Владислава</t>
  </si>
  <si>
    <t>А1106</t>
  </si>
  <si>
    <t>Платон</t>
  </si>
  <si>
    <t>Филиппович</t>
  </si>
  <si>
    <t>А1107</t>
  </si>
  <si>
    <t>А1108</t>
  </si>
  <si>
    <t>Участник</t>
  </si>
  <si>
    <t>18 октября 2024 года</t>
  </si>
  <si>
    <t>И</t>
  </si>
  <si>
    <t>О</t>
  </si>
  <si>
    <t>Ф</t>
  </si>
  <si>
    <t/>
  </si>
  <si>
    <t>К</t>
  </si>
  <si>
    <t>Т</t>
  </si>
  <si>
    <t>С</t>
  </si>
  <si>
    <t>Б</t>
  </si>
  <si>
    <t>Г</t>
  </si>
  <si>
    <t>В</t>
  </si>
  <si>
    <t>Р</t>
  </si>
  <si>
    <t>А</t>
  </si>
  <si>
    <t>Л</t>
  </si>
  <si>
    <t>Х</t>
  </si>
  <si>
    <t>Д</t>
  </si>
  <si>
    <t>М</t>
  </si>
  <si>
    <t>З</t>
  </si>
  <si>
    <t>П</t>
  </si>
  <si>
    <t>У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</si>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</sst>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0" fontId="4" fillId="0" borderId="0"/>
    <xf numFmtId="0" fontId="7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12" fillId="0" borderId="0" xfId="0" applyFont="1"/>
    <xf numFmtId="0" fontId="3" fillId="0" borderId="0" xfId="0" applyFont="1" applyFill="1"/>
    <xf numFmtId="1" fontId="3" fillId="0" borderId="0" xfId="0" applyNumberFormat="1" applyFont="1" applyFill="1"/>
    <xf numFmtId="49" fontId="3" fillId="0" borderId="0" xfId="0" applyNumberFormat="1" applyFont="1" applyFill="1"/>
    <xf numFmtId="0" fontId="10" fillId="0" borderId="0" xfId="0" applyFont="1" applyFill="1"/>
    <xf numFmtId="0" fontId="3" fillId="0" borderId="0" xfId="0" applyFont="1" applyFill="1" applyAlignment="1">
      <alignment vertical="distributed"/>
    </xf>
    <xf numFmtId="0" fontId="3" fillId="0" borderId="1" xfId="0" applyFont="1" applyFill="1" applyBorder="1"/>
    <xf numFmtId="164" fontId="3" fillId="0" borderId="1" xfId="1" applyNumberFormat="1" applyFont="1" applyFill="1" applyBorder="1"/>
    <xf numFmtId="0" fontId="3" fillId="0" borderId="3" xfId="0" applyFont="1" applyFill="1" applyBorder="1"/>
    <xf numFmtId="1" fontId="3" fillId="0" borderId="1" xfId="0" applyNumberFormat="1" applyFont="1" applyFill="1" applyBorder="1"/>
    <xf numFmtId="0" fontId="6" fillId="0" borderId="1" xfId="2" applyFont="1" applyFill="1" applyBorder="1"/>
    <xf numFmtId="0" fontId="6" fillId="0" borderId="1" xfId="1" applyFont="1" applyFill="1" applyBorder="1"/>
    <xf numFmtId="9" fontId="5" fillId="0" borderId="1" xfId="13" applyFont="1" applyFill="1" applyBorder="1" applyAlignment="1"/>
    <xf numFmtId="49" fontId="3" fillId="0" borderId="1" xfId="0" applyNumberFormat="1" applyFont="1" applyFill="1" applyBorder="1"/>
    <xf numFmtId="1" fontId="5" fillId="0" borderId="1" xfId="0" applyNumberFormat="1" applyFont="1" applyFill="1" applyBorder="1"/>
    <xf numFmtId="0" fontId="5" fillId="0" borderId="1" xfId="4" applyFont="1" applyFill="1" applyBorder="1"/>
    <xf numFmtId="0" fontId="14" fillId="0" borderId="1" xfId="0" applyFont="1" applyFill="1" applyBorder="1"/>
    <xf numFmtId="0" fontId="6" fillId="0" borderId="1" xfId="0" applyFont="1" applyFill="1" applyBorder="1"/>
    <xf numFmtId="1" fontId="3" fillId="0" borderId="1" xfId="0" applyNumberFormat="1" applyFont="1" applyFill="1" applyBorder="1" applyAlignment="1">
      <alignment horizontal="right"/>
    </xf>
    <xf numFmtId="49" fontId="10" fillId="0" borderId="1" xfId="0" applyNumberFormat="1" applyFont="1" applyFill="1" applyBorder="1"/>
    <xf numFmtId="164" fontId="3" fillId="0" borderId="7" xfId="1" applyNumberFormat="1" applyFont="1" applyFill="1" applyBorder="1"/>
    <xf numFmtId="0" fontId="3" fillId="0" borderId="1" xfId="0" applyFont="1" applyFill="1" applyBorder="1" applyAlignment="1">
      <alignment horizontal="left"/>
    </xf>
    <xf numFmtId="164" fontId="3" fillId="0" borderId="1" xfId="1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15" fillId="0" borderId="1" xfId="0" applyFont="1" applyFill="1" applyBorder="1"/>
    <xf numFmtId="0" fontId="3" fillId="0" borderId="8" xfId="0" applyFont="1" applyFill="1" applyBorder="1"/>
    <xf numFmtId="0" fontId="6" fillId="0" borderId="8" xfId="2" applyFont="1" applyFill="1" applyBorder="1"/>
    <xf numFmtId="164" fontId="3" fillId="0" borderId="8" xfId="1" applyNumberFormat="1" applyFont="1" applyFill="1" applyBorder="1"/>
    <xf numFmtId="1" fontId="3" fillId="0" borderId="8" xfId="0" applyNumberFormat="1" applyFont="1" applyFill="1" applyBorder="1"/>
    <xf numFmtId="0" fontId="3" fillId="0" borderId="2" xfId="0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1" fontId="3" fillId="0" borderId="2" xfId="0" applyNumberFormat="1" applyFont="1" applyFill="1" applyBorder="1" applyAlignment="1">
      <alignment horizontal="center" vertical="top" wrapText="1"/>
    </xf>
    <xf numFmtId="1" fontId="3" fillId="0" borderId="5" xfId="0" applyNumberFormat="1" applyFont="1" applyFill="1" applyBorder="1" applyAlignment="1">
      <alignment horizontal="center" vertical="top" wrapText="1"/>
    </xf>
    <xf numFmtId="1" fontId="3" fillId="0" borderId="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0" fillId="0" borderId="0" xfId="0" applyFont="1" applyFill="1" applyAlignment="1"/>
    <xf numFmtId="0" fontId="3" fillId="0" borderId="0" xfId="0" applyFont="1" applyFill="1" applyAlignment="1"/>
  </cellXfs>
  <cellStyles count="14">
    <cellStyle name="Excel Built-in Normal" xfId="6"/>
    <cellStyle name="Excel Built-in Normal 1" xfId="7"/>
    <cellStyle name="Excel Built-in Normal 2" xfId="5"/>
    <cellStyle name="TableStyleLight1" xfId="8"/>
    <cellStyle name="Обычный" xfId="0" builtinId="0"/>
    <cellStyle name="Обычный 2" xfId="2"/>
    <cellStyle name="Обычный 3" xfId="4"/>
    <cellStyle name="Обычный 3 2" xfId="11"/>
    <cellStyle name="Обычный 4" xfId="1"/>
    <cellStyle name="Обычный 5" xfId="3"/>
    <cellStyle name="Обычный 5 2" xfId="10"/>
    <cellStyle name="Обычный 6" xfId="9"/>
    <cellStyle name="Обычный 6 2" xfId="12"/>
    <cellStyle name="Процентный" xfId="13" builtinId="5"/>
  </cellStyles>
  <dxfs count="0"/>
  <tableStyles count="0" defaultTableStyle="TableStyleMedium2" defaultPivotStyle="PivotStyleLight16"/>
  <colors>
    <mruColors>
      <color rgb="FFFFB3B3"/>
      <color rgb="FF99BCE7"/>
      <color rgb="FF6EA0DC"/>
      <color rgb="FFFF7575"/>
      <color rgb="FFFFE285"/>
      <color rgb="FFFFD653"/>
      <color rgb="FFFFCF37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4"/>
  <sheetViews>
    <sheetView tabSelected="1" topLeftCell="A25" zoomScale="70" zoomScaleNormal="70" workbookViewId="0">
      <selection activeCell="Y34" sqref="Y34:Y35"/>
    </sheetView>
  </sheetViews>
  <sheetFormatPr defaultColWidth="9.140625" defaultRowHeight="18.75" x14ac:dyDescent="0.3"/>
  <cols>
    <col min="1" max="1" width="7.42578125" style="2" customWidth="1"/>
    <col min="2" max="2" width="10.140625" style="2" bestFit="1" customWidth="1"/>
    <col min="3" max="3" width="18" style="2" hidden="1" customWidth="1"/>
    <col min="4" max="4" width="22.140625" style="2" hidden="1" customWidth="1"/>
    <col min="5" max="5" width="4.140625" style="2" hidden="1" customWidth="1"/>
    <col min="6" max="7" width="4.140625" style="2" customWidth="1"/>
    <col min="8" max="8" width="13.140625" style="2" hidden="1" customWidth="1"/>
    <col min="9" max="9" width="6.140625" style="3" customWidth="1"/>
    <col min="10" max="10" width="12.42578125" style="2" hidden="1" customWidth="1"/>
    <col min="11" max="11" width="25.5703125" style="2" hidden="1" customWidth="1"/>
    <col min="12" max="16" width="6.140625" style="2" customWidth="1"/>
    <col min="17" max="20" width="6" style="2" customWidth="1"/>
    <col min="21" max="21" width="6.140625" style="2" customWidth="1"/>
    <col min="22" max="22" width="5.85546875" style="4" customWidth="1"/>
    <col min="23" max="23" width="5.42578125" style="2" customWidth="1"/>
    <col min="24" max="24" width="6.42578125" style="2" customWidth="1"/>
    <col min="25" max="25" width="12.5703125" style="4" customWidth="1"/>
    <col min="26" max="16384" width="9.140625" style="2"/>
  </cols>
  <sheetData>
    <row r="3" spans="1:25" x14ac:dyDescent="0.3">
      <c r="A3" s="2" t="s">
        <v>0</v>
      </c>
      <c r="J3" s="5"/>
      <c r="K3" s="5" t="s">
        <v>106</v>
      </c>
    </row>
    <row r="4" spans="1:25" x14ac:dyDescent="0.3">
      <c r="A4" s="43" t="s">
        <v>179</v>
      </c>
      <c r="B4" s="43"/>
      <c r="C4" s="44"/>
    </row>
    <row r="5" spans="1:25" s="6" customFormat="1" ht="22.5" customHeight="1" x14ac:dyDescent="0.25">
      <c r="A5" s="35" t="s">
        <v>1</v>
      </c>
      <c r="B5" s="31" t="s">
        <v>182</v>
      </c>
      <c r="C5" s="35" t="s">
        <v>2</v>
      </c>
      <c r="D5" s="35" t="s">
        <v>3</v>
      </c>
      <c r="E5" s="35"/>
      <c r="F5" s="35" t="s">
        <v>180</v>
      </c>
      <c r="G5" s="35" t="s">
        <v>181</v>
      </c>
      <c r="H5" s="35" t="s">
        <v>4</v>
      </c>
      <c r="I5" s="38" t="s">
        <v>5</v>
      </c>
      <c r="J5" s="35" t="s">
        <v>6</v>
      </c>
      <c r="K5" s="35" t="s">
        <v>7</v>
      </c>
      <c r="L5" s="41" t="s">
        <v>8</v>
      </c>
      <c r="M5" s="42"/>
      <c r="N5" s="42"/>
      <c r="O5" s="42"/>
      <c r="P5" s="42"/>
      <c r="Q5" s="42"/>
      <c r="R5" s="42"/>
      <c r="S5" s="42"/>
      <c r="T5" s="42"/>
      <c r="U5" s="42"/>
      <c r="V5" s="32" t="s">
        <v>9</v>
      </c>
      <c r="W5" s="35" t="s">
        <v>10</v>
      </c>
      <c r="X5" s="35" t="s">
        <v>11</v>
      </c>
      <c r="Y5" s="32" t="s">
        <v>12</v>
      </c>
    </row>
    <row r="6" spans="1:25" s="6" customFormat="1" ht="16.5" customHeight="1" x14ac:dyDescent="0.25">
      <c r="A6" s="36"/>
      <c r="B6" s="31" t="s">
        <v>183</v>
      </c>
      <c r="C6" s="36"/>
      <c r="D6" s="36"/>
      <c r="E6" s="36"/>
      <c r="F6" s="36"/>
      <c r="G6" s="36"/>
      <c r="H6" s="36"/>
      <c r="I6" s="39"/>
      <c r="J6" s="36"/>
      <c r="K6" s="36"/>
      <c r="L6" s="35" t="s">
        <v>13</v>
      </c>
      <c r="M6" s="35" t="s">
        <v>14</v>
      </c>
      <c r="N6" s="35" t="s">
        <v>15</v>
      </c>
      <c r="O6" s="35" t="s">
        <v>16</v>
      </c>
      <c r="P6" s="35" t="s">
        <v>17</v>
      </c>
      <c r="Q6" s="35" t="s">
        <v>18</v>
      </c>
      <c r="R6" s="35" t="s">
        <v>19</v>
      </c>
      <c r="S6" s="35" t="s">
        <v>20</v>
      </c>
      <c r="T6" s="35" t="s">
        <v>21</v>
      </c>
      <c r="U6" s="35" t="s">
        <v>22</v>
      </c>
      <c r="V6" s="33"/>
      <c r="W6" s="36"/>
      <c r="X6" s="36"/>
      <c r="Y6" s="33"/>
    </row>
    <row r="7" spans="1:25" s="6" customFormat="1" x14ac:dyDescent="0.25">
      <c r="A7" s="37"/>
      <c r="B7" s="31" t="s">
        <v>183</v>
      </c>
      <c r="C7" s="37"/>
      <c r="D7" s="37"/>
      <c r="E7" s="37"/>
      <c r="F7" s="37"/>
      <c r="G7" s="37"/>
      <c r="H7" s="37"/>
      <c r="I7" s="40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4"/>
      <c r="W7" s="37"/>
      <c r="X7" s="37"/>
      <c r="Y7" s="34"/>
    </row>
    <row r="8" spans="1:25" x14ac:dyDescent="0.3">
      <c r="A8" s="7">
        <v>53</v>
      </c>
      <c r="B8" s="31" t="s">
        <v>182</v>
      </c>
      <c r="C8" s="7" t="s">
        <v>152</v>
      </c>
      <c r="D8" s="7" t="s">
        <v>153</v>
      </c>
      <c r="E8" s="8"/>
      <c r="F8" s="8" t="str">
        <f t="shared" ref="F8:F11" si="0">LEFT(C8,1)</f>
        <v>М</v>
      </c>
      <c r="G8" s="8" t="str">
        <f t="shared" ref="G8:G11" si="1">LEFT(D8,1)</f>
        <v>Р</v>
      </c>
      <c r="H8" s="9">
        <v>760184</v>
      </c>
      <c r="I8" s="10">
        <v>6</v>
      </c>
      <c r="J8" s="7" t="s">
        <v>112</v>
      </c>
      <c r="K8" s="7" t="s">
        <v>24</v>
      </c>
      <c r="L8" s="7">
        <v>4</v>
      </c>
      <c r="M8" s="7">
        <v>3</v>
      </c>
      <c r="N8" s="7">
        <v>4</v>
      </c>
      <c r="O8" s="7">
        <v>1</v>
      </c>
      <c r="P8" s="7">
        <v>1</v>
      </c>
      <c r="Q8" s="7">
        <v>0</v>
      </c>
      <c r="R8" s="7">
        <v>12</v>
      </c>
      <c r="S8" s="7">
        <v>5</v>
      </c>
      <c r="T8" s="7">
        <v>0</v>
      </c>
      <c r="U8" s="7"/>
      <c r="V8" s="12">
        <f t="shared" ref="V8:V11" si="2">SUM(L8:U8)</f>
        <v>30</v>
      </c>
      <c r="W8" s="7">
        <v>50</v>
      </c>
      <c r="X8" s="13">
        <f t="shared" ref="X8:X11" si="3">V8/W8</f>
        <v>0.6</v>
      </c>
      <c r="Y8" s="20" t="str">
        <f t="shared" ref="Y8:Y11" si="4">IF(V8&gt;75%*W8,"Победитель",IF(V8&gt;50%*W8,"Призёр","Участник"))</f>
        <v>Призёр</v>
      </c>
    </row>
    <row r="9" spans="1:25" x14ac:dyDescent="0.3">
      <c r="A9" s="7">
        <v>57</v>
      </c>
      <c r="B9" s="31" t="s">
        <v>180</v>
      </c>
      <c r="C9" s="18" t="s">
        <v>129</v>
      </c>
      <c r="D9" s="18" t="s">
        <v>115</v>
      </c>
      <c r="E9" s="8"/>
      <c r="F9" s="8" t="str">
        <f t="shared" si="0"/>
        <v>А</v>
      </c>
      <c r="G9" s="8" t="str">
        <f t="shared" si="1"/>
        <v>А</v>
      </c>
      <c r="H9" s="9">
        <v>760184</v>
      </c>
      <c r="I9" s="10">
        <v>6</v>
      </c>
      <c r="J9" s="18" t="s">
        <v>111</v>
      </c>
      <c r="K9" s="11" t="s">
        <v>24</v>
      </c>
      <c r="L9" s="7">
        <v>4</v>
      </c>
      <c r="M9" s="7">
        <v>3</v>
      </c>
      <c r="N9" s="7">
        <v>4</v>
      </c>
      <c r="O9" s="7">
        <v>1</v>
      </c>
      <c r="P9" s="7">
        <v>1</v>
      </c>
      <c r="Q9" s="7">
        <v>0</v>
      </c>
      <c r="R9" s="7">
        <v>8</v>
      </c>
      <c r="S9" s="7">
        <v>3</v>
      </c>
      <c r="T9" s="7">
        <v>0</v>
      </c>
      <c r="U9" s="7"/>
      <c r="V9" s="12">
        <f t="shared" si="2"/>
        <v>24</v>
      </c>
      <c r="W9" s="7">
        <v>50</v>
      </c>
      <c r="X9" s="13">
        <f t="shared" si="3"/>
        <v>0.48</v>
      </c>
      <c r="Y9" s="14" t="str">
        <f t="shared" si="4"/>
        <v>Участник</v>
      </c>
    </row>
    <row r="10" spans="1:25" x14ac:dyDescent="0.3">
      <c r="A10" s="7">
        <v>58</v>
      </c>
      <c r="B10" s="31" t="s">
        <v>184</v>
      </c>
      <c r="C10" s="7" t="s">
        <v>110</v>
      </c>
      <c r="D10" s="7" t="s">
        <v>85</v>
      </c>
      <c r="E10" s="8"/>
      <c r="F10" s="8" t="str">
        <f t="shared" si="0"/>
        <v>М</v>
      </c>
      <c r="G10" s="8" t="str">
        <f t="shared" si="1"/>
        <v>В</v>
      </c>
      <c r="H10" s="9">
        <v>760184</v>
      </c>
      <c r="I10" s="10">
        <v>6</v>
      </c>
      <c r="J10" s="7" t="s">
        <v>142</v>
      </c>
      <c r="K10" s="7" t="s">
        <v>24</v>
      </c>
      <c r="L10" s="7">
        <v>3</v>
      </c>
      <c r="M10" s="7">
        <v>3</v>
      </c>
      <c r="N10" s="7">
        <v>3</v>
      </c>
      <c r="O10" s="7">
        <v>1</v>
      </c>
      <c r="P10" s="7">
        <v>1</v>
      </c>
      <c r="Q10" s="7">
        <v>0</v>
      </c>
      <c r="R10" s="7">
        <v>12</v>
      </c>
      <c r="S10" s="7">
        <v>0</v>
      </c>
      <c r="T10" s="7">
        <v>0</v>
      </c>
      <c r="U10" s="7"/>
      <c r="V10" s="12">
        <f t="shared" si="2"/>
        <v>23</v>
      </c>
      <c r="W10" s="7">
        <v>50</v>
      </c>
      <c r="X10" s="13">
        <f t="shared" si="3"/>
        <v>0.46</v>
      </c>
      <c r="Y10" s="14" t="str">
        <f t="shared" si="4"/>
        <v>Участник</v>
      </c>
    </row>
    <row r="11" spans="1:25" x14ac:dyDescent="0.3">
      <c r="A11" s="7">
        <v>60</v>
      </c>
      <c r="B11" s="31" t="s">
        <v>184</v>
      </c>
      <c r="C11" s="7" t="s">
        <v>149</v>
      </c>
      <c r="D11" s="7" t="s">
        <v>150</v>
      </c>
      <c r="E11" s="8"/>
      <c r="F11" s="8" t="str">
        <f t="shared" si="0"/>
        <v>Р</v>
      </c>
      <c r="G11" s="8" t="str">
        <f t="shared" si="1"/>
        <v>Х</v>
      </c>
      <c r="H11" s="9">
        <v>760184</v>
      </c>
      <c r="I11" s="10">
        <v>6</v>
      </c>
      <c r="J11" s="7" t="s">
        <v>71</v>
      </c>
      <c r="K11" s="11" t="s">
        <v>24</v>
      </c>
      <c r="L11" s="7">
        <v>3</v>
      </c>
      <c r="M11" s="7">
        <v>1</v>
      </c>
      <c r="N11" s="7">
        <v>2</v>
      </c>
      <c r="O11" s="7">
        <v>1</v>
      </c>
      <c r="P11" s="7">
        <v>1</v>
      </c>
      <c r="Q11" s="7">
        <v>1</v>
      </c>
      <c r="R11" s="7">
        <v>10</v>
      </c>
      <c r="S11" s="7">
        <v>0</v>
      </c>
      <c r="T11" s="7">
        <v>0</v>
      </c>
      <c r="U11" s="7"/>
      <c r="V11" s="12">
        <f t="shared" si="2"/>
        <v>19</v>
      </c>
      <c r="W11" s="7">
        <v>50</v>
      </c>
      <c r="X11" s="13">
        <f t="shared" si="3"/>
        <v>0.38</v>
      </c>
      <c r="Y11" s="14" t="str">
        <f t="shared" si="4"/>
        <v>Участник</v>
      </c>
    </row>
    <row r="12" spans="1:25" x14ac:dyDescent="0.3">
      <c r="A12" s="7">
        <v>69</v>
      </c>
      <c r="B12" s="31" t="s">
        <v>185</v>
      </c>
      <c r="C12" s="7" t="s">
        <v>77</v>
      </c>
      <c r="D12" s="7" t="s">
        <v>66</v>
      </c>
      <c r="E12" s="8"/>
      <c r="F12" s="8" t="str">
        <f t="shared" ref="F12:F16" si="5">LEFT(C12,1)</f>
        <v>П</v>
      </c>
      <c r="G12" s="8" t="str">
        <f t="shared" ref="G12:G16" si="6">LEFT(D12,1)</f>
        <v>М</v>
      </c>
      <c r="H12" s="9">
        <v>760184</v>
      </c>
      <c r="I12" s="10">
        <v>6</v>
      </c>
      <c r="J12" s="7" t="s">
        <v>70</v>
      </c>
      <c r="K12" s="7" t="s">
        <v>24</v>
      </c>
      <c r="L12" s="7">
        <v>4</v>
      </c>
      <c r="M12" s="7">
        <v>2</v>
      </c>
      <c r="N12" s="7">
        <v>0</v>
      </c>
      <c r="O12" s="7">
        <v>0</v>
      </c>
      <c r="P12" s="7">
        <v>0</v>
      </c>
      <c r="Q12" s="7">
        <v>1</v>
      </c>
      <c r="R12" s="7">
        <v>10</v>
      </c>
      <c r="S12" s="7">
        <v>0</v>
      </c>
      <c r="T12" s="7">
        <v>0</v>
      </c>
      <c r="U12" s="7"/>
      <c r="V12" s="12">
        <f t="shared" ref="V12:V16" si="7">SUM(L12:U12)</f>
        <v>17</v>
      </c>
      <c r="W12" s="7">
        <v>50</v>
      </c>
      <c r="X12" s="13">
        <f t="shared" ref="X12:X16" si="8">V12/W12</f>
        <v>0.34</v>
      </c>
      <c r="Y12" s="14" t="str">
        <f t="shared" ref="Y12:Y16" si="9">IF(V12&gt;75%*W12,"Победитель",IF(V12&gt;50%*W12,"Призёр","Участник"))</f>
        <v>Участник</v>
      </c>
    </row>
    <row r="13" spans="1:25" x14ac:dyDescent="0.3">
      <c r="A13" s="7">
        <v>79</v>
      </c>
      <c r="B13" s="31" t="s">
        <v>186</v>
      </c>
      <c r="C13" s="7" t="s">
        <v>26</v>
      </c>
      <c r="D13" s="7" t="s">
        <v>87</v>
      </c>
      <c r="E13" s="8"/>
      <c r="F13" s="8" t="str">
        <f t="shared" si="5"/>
        <v>А</v>
      </c>
      <c r="G13" s="8" t="str">
        <f t="shared" si="6"/>
        <v>Р</v>
      </c>
      <c r="H13" s="9">
        <v>760184</v>
      </c>
      <c r="I13" s="10">
        <v>6</v>
      </c>
      <c r="J13" s="16" t="s">
        <v>109</v>
      </c>
      <c r="K13" s="11" t="s">
        <v>24</v>
      </c>
      <c r="L13" s="11">
        <v>2</v>
      </c>
      <c r="M13" s="11">
        <v>2</v>
      </c>
      <c r="N13" s="11">
        <v>1</v>
      </c>
      <c r="O13" s="11">
        <v>0</v>
      </c>
      <c r="P13" s="11">
        <v>0</v>
      </c>
      <c r="Q13" s="11">
        <v>0</v>
      </c>
      <c r="R13" s="11">
        <v>10</v>
      </c>
      <c r="S13" s="11">
        <v>0</v>
      </c>
      <c r="T13" s="11">
        <v>0</v>
      </c>
      <c r="U13" s="11"/>
      <c r="V13" s="12">
        <f t="shared" si="7"/>
        <v>15</v>
      </c>
      <c r="W13" s="7">
        <v>50</v>
      </c>
      <c r="X13" s="13">
        <f t="shared" si="8"/>
        <v>0.3</v>
      </c>
      <c r="Y13" s="14" t="str">
        <f t="shared" si="9"/>
        <v>Участник</v>
      </c>
    </row>
    <row r="14" spans="1:25" x14ac:dyDescent="0.3">
      <c r="A14" s="7">
        <v>81</v>
      </c>
      <c r="B14" s="31" t="s">
        <v>187</v>
      </c>
      <c r="C14" s="7" t="s">
        <v>29</v>
      </c>
      <c r="D14" s="7" t="s">
        <v>37</v>
      </c>
      <c r="E14" s="8"/>
      <c r="F14" s="8" t="str">
        <f t="shared" si="5"/>
        <v>Е</v>
      </c>
      <c r="G14" s="8" t="str">
        <f t="shared" si="6"/>
        <v>А</v>
      </c>
      <c r="H14" s="9">
        <v>760184</v>
      </c>
      <c r="I14" s="10">
        <v>6</v>
      </c>
      <c r="J14" s="16" t="s">
        <v>132</v>
      </c>
      <c r="K14" s="11" t="s">
        <v>24</v>
      </c>
      <c r="L14" s="11">
        <v>2</v>
      </c>
      <c r="M14" s="11">
        <v>1</v>
      </c>
      <c r="N14" s="11">
        <v>2</v>
      </c>
      <c r="O14" s="11">
        <v>1</v>
      </c>
      <c r="P14" s="11">
        <v>1</v>
      </c>
      <c r="Q14" s="11">
        <v>1</v>
      </c>
      <c r="R14" s="11">
        <v>6</v>
      </c>
      <c r="S14" s="11">
        <v>0</v>
      </c>
      <c r="T14" s="11">
        <v>0</v>
      </c>
      <c r="U14" s="11"/>
      <c r="V14" s="12">
        <f t="shared" si="7"/>
        <v>14</v>
      </c>
      <c r="W14" s="7">
        <v>50</v>
      </c>
      <c r="X14" s="13">
        <f t="shared" si="8"/>
        <v>0.28000000000000003</v>
      </c>
      <c r="Y14" s="14" t="str">
        <f t="shared" si="9"/>
        <v>Участник</v>
      </c>
    </row>
    <row r="15" spans="1:25" x14ac:dyDescent="0.3">
      <c r="A15" s="7">
        <v>82</v>
      </c>
      <c r="B15" s="31" t="s">
        <v>184</v>
      </c>
      <c r="C15" s="7" t="s">
        <v>151</v>
      </c>
      <c r="D15" s="7" t="s">
        <v>137</v>
      </c>
      <c r="E15" s="8"/>
      <c r="F15" s="8" t="str">
        <f t="shared" si="5"/>
        <v>Я</v>
      </c>
      <c r="G15" s="8" t="str">
        <f t="shared" si="6"/>
        <v>В</v>
      </c>
      <c r="H15" s="9">
        <v>760184</v>
      </c>
      <c r="I15" s="10">
        <v>6</v>
      </c>
      <c r="J15" s="16" t="s">
        <v>141</v>
      </c>
      <c r="K15" s="11" t="s">
        <v>24</v>
      </c>
      <c r="L15" s="11">
        <v>2</v>
      </c>
      <c r="M15" s="11">
        <v>2</v>
      </c>
      <c r="N15" s="11">
        <v>0</v>
      </c>
      <c r="O15" s="11">
        <v>0</v>
      </c>
      <c r="P15" s="11">
        <v>0</v>
      </c>
      <c r="Q15" s="11">
        <v>0</v>
      </c>
      <c r="R15" s="11">
        <v>10</v>
      </c>
      <c r="S15" s="11">
        <v>0</v>
      </c>
      <c r="T15" s="11">
        <v>0</v>
      </c>
      <c r="U15" s="11"/>
      <c r="V15" s="12">
        <f t="shared" si="7"/>
        <v>14</v>
      </c>
      <c r="W15" s="7">
        <v>50</v>
      </c>
      <c r="X15" s="13">
        <f t="shared" si="8"/>
        <v>0.28000000000000003</v>
      </c>
      <c r="Y15" s="14" t="str">
        <f t="shared" si="9"/>
        <v>Участник</v>
      </c>
    </row>
    <row r="16" spans="1:25" x14ac:dyDescent="0.3">
      <c r="A16" s="7">
        <v>86</v>
      </c>
      <c r="B16" s="31" t="s">
        <v>188</v>
      </c>
      <c r="C16" s="7" t="s">
        <v>154</v>
      </c>
      <c r="D16" s="7" t="s">
        <v>155</v>
      </c>
      <c r="E16" s="8"/>
      <c r="F16" s="8" t="str">
        <f t="shared" si="5"/>
        <v>Р</v>
      </c>
      <c r="G16" s="8" t="str">
        <f t="shared" si="6"/>
        <v>В</v>
      </c>
      <c r="H16" s="9">
        <v>760184</v>
      </c>
      <c r="I16" s="10">
        <v>6</v>
      </c>
      <c r="J16" s="7" t="s">
        <v>143</v>
      </c>
      <c r="K16" s="7" t="s">
        <v>24</v>
      </c>
      <c r="L16" s="7">
        <v>1</v>
      </c>
      <c r="M16" s="7">
        <v>0</v>
      </c>
      <c r="N16" s="7">
        <v>1</v>
      </c>
      <c r="O16" s="7">
        <v>0</v>
      </c>
      <c r="P16" s="7">
        <v>1</v>
      </c>
      <c r="Q16" s="7">
        <v>1</v>
      </c>
      <c r="R16" s="7">
        <v>9</v>
      </c>
      <c r="S16" s="7">
        <v>0</v>
      </c>
      <c r="T16" s="7">
        <v>0</v>
      </c>
      <c r="U16" s="7"/>
      <c r="V16" s="12">
        <f t="shared" si="7"/>
        <v>13</v>
      </c>
      <c r="W16" s="7">
        <v>50</v>
      </c>
      <c r="X16" s="13">
        <f t="shared" si="8"/>
        <v>0.26</v>
      </c>
      <c r="Y16" s="14" t="str">
        <f t="shared" si="9"/>
        <v>Участник</v>
      </c>
    </row>
    <row r="17" spans="1:25" x14ac:dyDescent="0.3">
      <c r="A17" s="7">
        <v>153</v>
      </c>
      <c r="B17" s="31" t="s">
        <v>188</v>
      </c>
      <c r="C17" s="7" t="s">
        <v>145</v>
      </c>
      <c r="D17" s="7" t="s">
        <v>83</v>
      </c>
      <c r="E17" s="8"/>
      <c r="F17" s="8" t="str">
        <f t="shared" ref="F17:F22" si="10">LEFT(C17,1)</f>
        <v>С</v>
      </c>
      <c r="G17" s="8" t="str">
        <f t="shared" ref="G17:G22" si="11">LEFT(D17,1)</f>
        <v>А</v>
      </c>
      <c r="H17" s="9">
        <v>760184</v>
      </c>
      <c r="I17" s="10">
        <v>7</v>
      </c>
      <c r="J17" s="7" t="s">
        <v>93</v>
      </c>
      <c r="K17" s="7" t="s">
        <v>24</v>
      </c>
      <c r="L17" s="7">
        <v>1</v>
      </c>
      <c r="M17" s="7">
        <v>3</v>
      </c>
      <c r="N17" s="7">
        <v>1</v>
      </c>
      <c r="O17" s="7">
        <v>0</v>
      </c>
      <c r="P17" s="7">
        <v>1</v>
      </c>
      <c r="Q17" s="7">
        <v>1</v>
      </c>
      <c r="R17" s="7">
        <v>1</v>
      </c>
      <c r="S17" s="7">
        <v>0</v>
      </c>
      <c r="T17" s="7">
        <v>5</v>
      </c>
      <c r="U17" s="7">
        <v>0</v>
      </c>
      <c r="V17" s="12">
        <f t="shared" ref="V17:V21" si="12">SUM(L17:U17)</f>
        <v>13</v>
      </c>
      <c r="W17" s="7">
        <v>39</v>
      </c>
      <c r="X17" s="13">
        <f t="shared" ref="X17:X21" si="13">V17/W17</f>
        <v>0.33333333333333331</v>
      </c>
      <c r="Y17" s="14" t="str">
        <f t="shared" ref="Y17:Y21" si="14">IF(V17&gt;75%*W17,"Победитель",IF(V17&gt;50%*W17,"Призёр","Участник"))</f>
        <v>Участник</v>
      </c>
    </row>
    <row r="18" spans="1:25" x14ac:dyDescent="0.3">
      <c r="A18" s="7">
        <v>165</v>
      </c>
      <c r="B18" s="31" t="s">
        <v>189</v>
      </c>
      <c r="C18" s="7" t="s">
        <v>117</v>
      </c>
      <c r="D18" s="7" t="s">
        <v>37</v>
      </c>
      <c r="E18" s="21"/>
      <c r="F18" s="8" t="str">
        <f t="shared" si="10"/>
        <v>М</v>
      </c>
      <c r="G18" s="8" t="str">
        <f t="shared" si="11"/>
        <v>А</v>
      </c>
      <c r="H18" s="9">
        <v>760184</v>
      </c>
      <c r="I18" s="10">
        <v>7</v>
      </c>
      <c r="J18" s="7" t="s">
        <v>94</v>
      </c>
      <c r="K18" s="7" t="s">
        <v>24</v>
      </c>
      <c r="L18" s="7">
        <v>0</v>
      </c>
      <c r="M18" s="7">
        <v>1</v>
      </c>
      <c r="N18" s="7">
        <v>2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6</v>
      </c>
      <c r="U18" s="7">
        <v>0</v>
      </c>
      <c r="V18" s="12">
        <f t="shared" si="12"/>
        <v>10</v>
      </c>
      <c r="W18" s="7">
        <v>39</v>
      </c>
      <c r="X18" s="13">
        <f t="shared" si="13"/>
        <v>0.25641025641025639</v>
      </c>
      <c r="Y18" s="14" t="str">
        <f t="shared" si="14"/>
        <v>Участник</v>
      </c>
    </row>
    <row r="19" spans="1:25" x14ac:dyDescent="0.3">
      <c r="A19" s="7">
        <v>166</v>
      </c>
      <c r="B19" s="31" t="s">
        <v>190</v>
      </c>
      <c r="C19" s="7" t="s">
        <v>131</v>
      </c>
      <c r="D19" s="7" t="s">
        <v>66</v>
      </c>
      <c r="E19" s="21"/>
      <c r="F19" s="8" t="str">
        <f t="shared" si="10"/>
        <v>В</v>
      </c>
      <c r="G19" s="8" t="str">
        <f t="shared" si="11"/>
        <v>М</v>
      </c>
      <c r="H19" s="9">
        <v>760184</v>
      </c>
      <c r="I19" s="10">
        <v>7</v>
      </c>
      <c r="J19" s="7" t="s">
        <v>96</v>
      </c>
      <c r="K19" s="7" t="s">
        <v>24</v>
      </c>
      <c r="L19" s="7">
        <v>0</v>
      </c>
      <c r="M19" s="7">
        <v>1</v>
      </c>
      <c r="N19" s="7">
        <v>3</v>
      </c>
      <c r="O19" s="7">
        <v>0</v>
      </c>
      <c r="P19" s="7">
        <v>1</v>
      </c>
      <c r="Q19" s="7">
        <v>0</v>
      </c>
      <c r="R19" s="7">
        <v>0</v>
      </c>
      <c r="S19" s="7">
        <v>1</v>
      </c>
      <c r="T19" s="7">
        <v>4</v>
      </c>
      <c r="U19" s="7">
        <v>0</v>
      </c>
      <c r="V19" s="12">
        <f t="shared" si="12"/>
        <v>10</v>
      </c>
      <c r="W19" s="7">
        <v>39</v>
      </c>
      <c r="X19" s="13">
        <f t="shared" si="13"/>
        <v>0.25641025641025639</v>
      </c>
      <c r="Y19" s="14" t="str">
        <f t="shared" si="14"/>
        <v>Участник</v>
      </c>
    </row>
    <row r="20" spans="1:25" x14ac:dyDescent="0.3">
      <c r="A20" s="7">
        <v>167</v>
      </c>
      <c r="B20" s="31" t="s">
        <v>187</v>
      </c>
      <c r="C20" s="7" t="s">
        <v>32</v>
      </c>
      <c r="D20" s="7" t="s">
        <v>79</v>
      </c>
      <c r="E20" s="21"/>
      <c r="F20" s="8" t="str">
        <f t="shared" si="10"/>
        <v>Е</v>
      </c>
      <c r="G20" s="8" t="str">
        <f t="shared" si="11"/>
        <v>Д</v>
      </c>
      <c r="H20" s="9">
        <v>760184</v>
      </c>
      <c r="I20" s="10">
        <v>7</v>
      </c>
      <c r="J20" s="7" t="s">
        <v>97</v>
      </c>
      <c r="K20" s="7" t="s">
        <v>24</v>
      </c>
      <c r="L20" s="7">
        <v>0</v>
      </c>
      <c r="M20" s="7">
        <v>1</v>
      </c>
      <c r="N20" s="7">
        <v>3</v>
      </c>
      <c r="O20" s="7">
        <v>0</v>
      </c>
      <c r="P20" s="7">
        <v>1</v>
      </c>
      <c r="Q20" s="7">
        <v>0</v>
      </c>
      <c r="R20" s="7">
        <v>0</v>
      </c>
      <c r="S20" s="7">
        <v>1</v>
      </c>
      <c r="T20" s="7">
        <v>4</v>
      </c>
      <c r="U20" s="7">
        <v>0</v>
      </c>
      <c r="V20" s="12">
        <f t="shared" si="12"/>
        <v>10</v>
      </c>
      <c r="W20" s="7">
        <v>39</v>
      </c>
      <c r="X20" s="13">
        <f t="shared" si="13"/>
        <v>0.25641025641025639</v>
      </c>
      <c r="Y20" s="14" t="str">
        <f t="shared" si="14"/>
        <v>Участник</v>
      </c>
    </row>
    <row r="21" spans="1:25" x14ac:dyDescent="0.3">
      <c r="A21" s="7">
        <v>179</v>
      </c>
      <c r="B21" s="31" t="s">
        <v>186</v>
      </c>
      <c r="C21" s="7" t="s">
        <v>125</v>
      </c>
      <c r="D21" s="7" t="s">
        <v>37</v>
      </c>
      <c r="E21" s="21"/>
      <c r="F21" s="8" t="str">
        <f t="shared" si="10"/>
        <v>И</v>
      </c>
      <c r="G21" s="8" t="str">
        <f t="shared" si="11"/>
        <v>А</v>
      </c>
      <c r="H21" s="9">
        <v>760184</v>
      </c>
      <c r="I21" s="10">
        <v>7</v>
      </c>
      <c r="J21" s="7" t="s">
        <v>95</v>
      </c>
      <c r="K21" s="7" t="s">
        <v>24</v>
      </c>
      <c r="L21" s="7">
        <v>0</v>
      </c>
      <c r="M21" s="7">
        <v>1</v>
      </c>
      <c r="N21" s="7">
        <v>2</v>
      </c>
      <c r="O21" s="7">
        <v>0</v>
      </c>
      <c r="P21" s="7">
        <v>1</v>
      </c>
      <c r="Q21" s="7">
        <v>0</v>
      </c>
      <c r="R21" s="7">
        <v>0</v>
      </c>
      <c r="S21" s="7">
        <v>1</v>
      </c>
      <c r="T21" s="7">
        <v>3</v>
      </c>
      <c r="U21" s="7">
        <v>0</v>
      </c>
      <c r="V21" s="12">
        <f t="shared" si="12"/>
        <v>8</v>
      </c>
      <c r="W21" s="7">
        <v>39</v>
      </c>
      <c r="X21" s="13">
        <f t="shared" si="13"/>
        <v>0.20512820512820512</v>
      </c>
      <c r="Y21" s="14" t="str">
        <f t="shared" si="14"/>
        <v>Участник</v>
      </c>
    </row>
    <row r="22" spans="1:25" x14ac:dyDescent="0.3">
      <c r="A22" s="7">
        <v>193</v>
      </c>
      <c r="B22" s="31" t="s">
        <v>184</v>
      </c>
      <c r="C22" s="7" t="s">
        <v>113</v>
      </c>
      <c r="D22" s="7" t="s">
        <v>75</v>
      </c>
      <c r="E22" s="8"/>
      <c r="F22" s="8" t="str">
        <f t="shared" si="10"/>
        <v>А</v>
      </c>
      <c r="G22" s="8" t="str">
        <f t="shared" si="11"/>
        <v>И</v>
      </c>
      <c r="H22" s="9">
        <v>760184</v>
      </c>
      <c r="I22" s="10">
        <v>8</v>
      </c>
      <c r="J22" s="7" t="s">
        <v>105</v>
      </c>
      <c r="K22" s="7" t="s">
        <v>24</v>
      </c>
      <c r="L22" s="7">
        <v>3</v>
      </c>
      <c r="M22" s="7">
        <v>3</v>
      </c>
      <c r="N22" s="7">
        <v>3</v>
      </c>
      <c r="O22" s="7">
        <v>1</v>
      </c>
      <c r="P22" s="7">
        <v>1</v>
      </c>
      <c r="Q22" s="7">
        <v>1</v>
      </c>
      <c r="R22" s="7">
        <v>1</v>
      </c>
      <c r="S22" s="7">
        <v>1</v>
      </c>
      <c r="T22" s="7">
        <v>7</v>
      </c>
      <c r="U22" s="7">
        <v>2</v>
      </c>
      <c r="V22" s="12">
        <f t="shared" ref="V22:V35" si="15">SUM(L22:U22)</f>
        <v>23</v>
      </c>
      <c r="W22" s="7">
        <v>39</v>
      </c>
      <c r="X22" s="13">
        <f t="shared" ref="X22:X35" si="16">V22/W22</f>
        <v>0.58974358974358976</v>
      </c>
      <c r="Y22" s="20" t="str">
        <f t="shared" ref="Y22:Y35" si="17">IF(V22&gt;75%*W22,"Победитель",IF(V22&gt;50%*W22,"Призёр","Участник"))</f>
        <v>Призёр</v>
      </c>
    </row>
    <row r="23" spans="1:25" x14ac:dyDescent="0.3">
      <c r="A23" s="7">
        <v>209</v>
      </c>
      <c r="B23" s="31" t="s">
        <v>191</v>
      </c>
      <c r="C23" s="22" t="s">
        <v>156</v>
      </c>
      <c r="D23" s="22" t="s">
        <v>121</v>
      </c>
      <c r="E23" s="23"/>
      <c r="F23" s="8" t="str">
        <f t="shared" ref="F23:F35" si="18">LEFT(C23,1)</f>
        <v>М</v>
      </c>
      <c r="G23" s="8" t="str">
        <f t="shared" ref="G23:G35" si="19">LEFT(D23,1)</f>
        <v>М</v>
      </c>
      <c r="H23" s="25">
        <v>760184</v>
      </c>
      <c r="I23" s="19">
        <v>8</v>
      </c>
      <c r="J23" s="24" t="s">
        <v>99</v>
      </c>
      <c r="K23" s="7" t="s">
        <v>24</v>
      </c>
      <c r="L23" s="7">
        <v>1</v>
      </c>
      <c r="M23" s="7">
        <v>0</v>
      </c>
      <c r="N23" s="7">
        <v>4</v>
      </c>
      <c r="O23" s="7">
        <v>1</v>
      </c>
      <c r="P23" s="7">
        <v>1</v>
      </c>
      <c r="Q23" s="7">
        <v>1</v>
      </c>
      <c r="R23" s="7">
        <v>0</v>
      </c>
      <c r="S23" s="7">
        <v>1</v>
      </c>
      <c r="T23" s="7">
        <v>6</v>
      </c>
      <c r="U23" s="7">
        <v>0</v>
      </c>
      <c r="V23" s="12">
        <f t="shared" si="15"/>
        <v>15</v>
      </c>
      <c r="W23" s="7">
        <v>39</v>
      </c>
      <c r="X23" s="13">
        <f t="shared" si="16"/>
        <v>0.38461538461538464</v>
      </c>
      <c r="Y23" s="14" t="str">
        <f t="shared" si="17"/>
        <v>Участник</v>
      </c>
    </row>
    <row r="24" spans="1:25" x14ac:dyDescent="0.3">
      <c r="A24" s="7">
        <v>216</v>
      </c>
      <c r="B24" s="31" t="s">
        <v>191</v>
      </c>
      <c r="C24" s="7" t="s">
        <v>69</v>
      </c>
      <c r="D24" s="7" t="s">
        <v>27</v>
      </c>
      <c r="E24" s="8"/>
      <c r="F24" s="8" t="str">
        <f t="shared" si="18"/>
        <v>К</v>
      </c>
      <c r="G24" s="8" t="str">
        <f t="shared" si="19"/>
        <v>С</v>
      </c>
      <c r="H24" s="9">
        <v>760184</v>
      </c>
      <c r="I24" s="10">
        <v>8</v>
      </c>
      <c r="J24" s="7" t="s">
        <v>134</v>
      </c>
      <c r="K24" s="7" t="s">
        <v>24</v>
      </c>
      <c r="L24" s="7">
        <v>1</v>
      </c>
      <c r="M24" s="7">
        <v>0</v>
      </c>
      <c r="N24" s="7">
        <v>2</v>
      </c>
      <c r="O24" s="7">
        <v>1</v>
      </c>
      <c r="P24" s="7">
        <v>1</v>
      </c>
      <c r="Q24" s="7">
        <v>1</v>
      </c>
      <c r="R24" s="7">
        <v>1</v>
      </c>
      <c r="S24" s="7">
        <v>0</v>
      </c>
      <c r="T24" s="7">
        <v>5</v>
      </c>
      <c r="U24" s="7">
        <v>0</v>
      </c>
      <c r="V24" s="12">
        <f t="shared" si="15"/>
        <v>12</v>
      </c>
      <c r="W24" s="7">
        <v>39</v>
      </c>
      <c r="X24" s="13">
        <f t="shared" si="16"/>
        <v>0.30769230769230771</v>
      </c>
      <c r="Y24" s="14" t="str">
        <f t="shared" si="17"/>
        <v>Участник</v>
      </c>
    </row>
    <row r="25" spans="1:25" x14ac:dyDescent="0.3">
      <c r="A25" s="7">
        <v>220</v>
      </c>
      <c r="B25" s="31" t="s">
        <v>192</v>
      </c>
      <c r="C25" s="7" t="s">
        <v>128</v>
      </c>
      <c r="D25" s="7" t="s">
        <v>108</v>
      </c>
      <c r="E25" s="8"/>
      <c r="F25" s="8" t="str">
        <f t="shared" si="18"/>
        <v>В</v>
      </c>
      <c r="G25" s="8" t="str">
        <f t="shared" si="19"/>
        <v>В</v>
      </c>
      <c r="H25" s="9">
        <v>760184</v>
      </c>
      <c r="I25" s="10">
        <v>8</v>
      </c>
      <c r="J25" s="7" t="s">
        <v>104</v>
      </c>
      <c r="K25" s="7" t="s">
        <v>24</v>
      </c>
      <c r="L25" s="7">
        <v>2</v>
      </c>
      <c r="M25" s="7">
        <v>1</v>
      </c>
      <c r="N25" s="7">
        <v>3</v>
      </c>
      <c r="O25" s="7">
        <v>0</v>
      </c>
      <c r="P25" s="7">
        <v>1</v>
      </c>
      <c r="Q25" s="7">
        <v>0</v>
      </c>
      <c r="R25" s="7">
        <v>0</v>
      </c>
      <c r="S25" s="7">
        <v>0</v>
      </c>
      <c r="T25" s="7">
        <v>4</v>
      </c>
      <c r="U25" s="7">
        <v>0</v>
      </c>
      <c r="V25" s="12">
        <f t="shared" si="15"/>
        <v>11</v>
      </c>
      <c r="W25" s="7">
        <v>39</v>
      </c>
      <c r="X25" s="13">
        <f t="shared" si="16"/>
        <v>0.28205128205128205</v>
      </c>
      <c r="Y25" s="14" t="str">
        <f t="shared" si="17"/>
        <v>Участник</v>
      </c>
    </row>
    <row r="26" spans="1:25" x14ac:dyDescent="0.3">
      <c r="A26" s="7">
        <v>221</v>
      </c>
      <c r="B26" s="31" t="s">
        <v>180</v>
      </c>
      <c r="C26" s="7" t="s">
        <v>159</v>
      </c>
      <c r="D26" s="7" t="s">
        <v>33</v>
      </c>
      <c r="E26" s="8"/>
      <c r="F26" s="8" t="str">
        <f t="shared" si="18"/>
        <v>Э</v>
      </c>
      <c r="G26" s="8" t="str">
        <f t="shared" si="19"/>
        <v>И</v>
      </c>
      <c r="H26" s="9">
        <v>760184</v>
      </c>
      <c r="I26" s="10">
        <v>8</v>
      </c>
      <c r="J26" s="7" t="s">
        <v>160</v>
      </c>
      <c r="K26" s="7" t="s">
        <v>24</v>
      </c>
      <c r="L26" s="7">
        <v>1</v>
      </c>
      <c r="M26" s="7">
        <v>1</v>
      </c>
      <c r="N26" s="7">
        <v>1</v>
      </c>
      <c r="O26" s="7">
        <v>0</v>
      </c>
      <c r="P26" s="7">
        <v>1</v>
      </c>
      <c r="Q26" s="7">
        <v>1</v>
      </c>
      <c r="R26" s="7">
        <v>0</v>
      </c>
      <c r="S26" s="7">
        <v>1</v>
      </c>
      <c r="T26" s="7">
        <v>5</v>
      </c>
      <c r="U26" s="7">
        <v>0</v>
      </c>
      <c r="V26" s="12">
        <f t="shared" si="15"/>
        <v>11</v>
      </c>
      <c r="W26" s="7">
        <v>39</v>
      </c>
      <c r="X26" s="13">
        <f t="shared" si="16"/>
        <v>0.28205128205128205</v>
      </c>
      <c r="Y26" s="14" t="str">
        <f t="shared" si="17"/>
        <v>Участник</v>
      </c>
    </row>
    <row r="27" spans="1:25" x14ac:dyDescent="0.3">
      <c r="A27" s="7">
        <v>222</v>
      </c>
      <c r="B27" s="31" t="s">
        <v>187</v>
      </c>
      <c r="C27" s="7" t="s">
        <v>161</v>
      </c>
      <c r="D27" s="7" t="s">
        <v>162</v>
      </c>
      <c r="E27" s="8"/>
      <c r="F27" s="8" t="str">
        <f t="shared" si="18"/>
        <v>А</v>
      </c>
      <c r="G27" s="8" t="str">
        <f t="shared" si="19"/>
        <v>О</v>
      </c>
      <c r="H27" s="9">
        <v>760184</v>
      </c>
      <c r="I27" s="10">
        <v>8</v>
      </c>
      <c r="J27" s="7" t="s">
        <v>136</v>
      </c>
      <c r="K27" s="11" t="s">
        <v>24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0</v>
      </c>
      <c r="R27" s="11">
        <v>0</v>
      </c>
      <c r="S27" s="11">
        <v>1</v>
      </c>
      <c r="T27" s="11">
        <v>5</v>
      </c>
      <c r="U27" s="11">
        <v>0</v>
      </c>
      <c r="V27" s="12">
        <f t="shared" si="15"/>
        <v>11</v>
      </c>
      <c r="W27" s="7">
        <v>39</v>
      </c>
      <c r="X27" s="13">
        <f t="shared" si="16"/>
        <v>0.28205128205128205</v>
      </c>
      <c r="Y27" s="14" t="str">
        <f t="shared" si="17"/>
        <v>Участник</v>
      </c>
    </row>
    <row r="28" spans="1:25" x14ac:dyDescent="0.3">
      <c r="A28" s="7">
        <v>227</v>
      </c>
      <c r="B28" s="31" t="s">
        <v>193</v>
      </c>
      <c r="C28" s="7" t="s">
        <v>29</v>
      </c>
      <c r="D28" s="7" t="s">
        <v>157</v>
      </c>
      <c r="E28" s="8"/>
      <c r="F28" s="8" t="str">
        <f t="shared" si="18"/>
        <v>Е</v>
      </c>
      <c r="G28" s="8" t="str">
        <f t="shared" si="19"/>
        <v>А</v>
      </c>
      <c r="H28" s="9">
        <v>760184</v>
      </c>
      <c r="I28" s="15">
        <v>8</v>
      </c>
      <c r="J28" s="16" t="s">
        <v>101</v>
      </c>
      <c r="K28" s="11" t="s">
        <v>24</v>
      </c>
      <c r="L28" s="11">
        <v>1</v>
      </c>
      <c r="M28" s="11">
        <v>0</v>
      </c>
      <c r="N28" s="11">
        <v>3</v>
      </c>
      <c r="O28" s="11">
        <v>0</v>
      </c>
      <c r="P28" s="11">
        <v>1</v>
      </c>
      <c r="Q28" s="11">
        <v>0</v>
      </c>
      <c r="R28" s="11">
        <v>1</v>
      </c>
      <c r="S28" s="11">
        <v>0</v>
      </c>
      <c r="T28" s="11">
        <v>4</v>
      </c>
      <c r="U28" s="11">
        <v>0</v>
      </c>
      <c r="V28" s="12">
        <f t="shared" si="15"/>
        <v>10</v>
      </c>
      <c r="W28" s="7">
        <v>39</v>
      </c>
      <c r="X28" s="13">
        <f t="shared" si="16"/>
        <v>0.25641025641025639</v>
      </c>
      <c r="Y28" s="14" t="str">
        <f t="shared" si="17"/>
        <v>Участник</v>
      </c>
    </row>
    <row r="29" spans="1:25" x14ac:dyDescent="0.3">
      <c r="A29" s="7">
        <v>228</v>
      </c>
      <c r="B29" s="31" t="s">
        <v>184</v>
      </c>
      <c r="C29" s="7" t="s">
        <v>133</v>
      </c>
      <c r="D29" s="7" t="s">
        <v>144</v>
      </c>
      <c r="E29" s="8"/>
      <c r="F29" s="8" t="str">
        <f t="shared" si="18"/>
        <v>А</v>
      </c>
      <c r="G29" s="8" t="str">
        <f t="shared" si="19"/>
        <v>Н</v>
      </c>
      <c r="H29" s="9">
        <v>760184</v>
      </c>
      <c r="I29" s="10">
        <v>8</v>
      </c>
      <c r="J29" s="7" t="s">
        <v>103</v>
      </c>
      <c r="K29" s="7" t="s">
        <v>24</v>
      </c>
      <c r="L29" s="7">
        <v>0</v>
      </c>
      <c r="M29" s="7">
        <v>0</v>
      </c>
      <c r="N29" s="7">
        <v>3</v>
      </c>
      <c r="O29" s="7">
        <v>0</v>
      </c>
      <c r="P29" s="7">
        <v>1</v>
      </c>
      <c r="Q29" s="7">
        <v>0</v>
      </c>
      <c r="R29" s="7">
        <v>1</v>
      </c>
      <c r="S29" s="7">
        <v>0</v>
      </c>
      <c r="T29" s="7">
        <v>5</v>
      </c>
      <c r="U29" s="7">
        <v>0</v>
      </c>
      <c r="V29" s="12">
        <f t="shared" si="15"/>
        <v>10</v>
      </c>
      <c r="W29" s="7">
        <v>39</v>
      </c>
      <c r="X29" s="13">
        <f t="shared" si="16"/>
        <v>0.25641025641025639</v>
      </c>
      <c r="Y29" s="14" t="str">
        <f t="shared" si="17"/>
        <v>Участник</v>
      </c>
    </row>
    <row r="30" spans="1:25" x14ac:dyDescent="0.3">
      <c r="A30" s="7">
        <v>229</v>
      </c>
      <c r="B30" s="31" t="s">
        <v>194</v>
      </c>
      <c r="C30" s="7" t="s">
        <v>69</v>
      </c>
      <c r="D30" s="7" t="s">
        <v>114</v>
      </c>
      <c r="E30" s="8"/>
      <c r="F30" s="8" t="str">
        <f t="shared" si="18"/>
        <v>К</v>
      </c>
      <c r="G30" s="8" t="str">
        <f t="shared" si="19"/>
        <v>А</v>
      </c>
      <c r="H30" s="9">
        <v>760184</v>
      </c>
      <c r="I30" s="10">
        <v>8</v>
      </c>
      <c r="J30" s="7" t="s">
        <v>98</v>
      </c>
      <c r="K30" s="7" t="s">
        <v>24</v>
      </c>
      <c r="L30" s="7">
        <v>0</v>
      </c>
      <c r="M30" s="7">
        <v>2</v>
      </c>
      <c r="N30" s="7">
        <v>2</v>
      </c>
      <c r="O30" s="7">
        <v>0</v>
      </c>
      <c r="P30" s="7">
        <v>1</v>
      </c>
      <c r="Q30" s="7">
        <v>0</v>
      </c>
      <c r="R30" s="7">
        <v>0</v>
      </c>
      <c r="S30" s="7">
        <v>1</v>
      </c>
      <c r="T30" s="7">
        <v>4</v>
      </c>
      <c r="U30" s="7">
        <v>0</v>
      </c>
      <c r="V30" s="12">
        <f t="shared" si="15"/>
        <v>10</v>
      </c>
      <c r="W30" s="7">
        <v>39</v>
      </c>
      <c r="X30" s="13">
        <f t="shared" si="16"/>
        <v>0.25641025641025639</v>
      </c>
      <c r="Y30" s="14" t="str">
        <f t="shared" si="17"/>
        <v>Участник</v>
      </c>
    </row>
    <row r="31" spans="1:25" x14ac:dyDescent="0.3">
      <c r="A31" s="7">
        <v>231</v>
      </c>
      <c r="B31" s="31" t="s">
        <v>187</v>
      </c>
      <c r="C31" s="7" t="s">
        <v>152</v>
      </c>
      <c r="D31" s="7" t="s">
        <v>115</v>
      </c>
      <c r="E31" s="8"/>
      <c r="F31" s="8" t="str">
        <f t="shared" si="18"/>
        <v>М</v>
      </c>
      <c r="G31" s="8" t="str">
        <f t="shared" si="19"/>
        <v>А</v>
      </c>
      <c r="H31" s="9">
        <v>760184</v>
      </c>
      <c r="I31" s="15">
        <v>8</v>
      </c>
      <c r="J31" s="11" t="s">
        <v>100</v>
      </c>
      <c r="K31" s="11" t="s">
        <v>24</v>
      </c>
      <c r="L31" s="11">
        <v>1</v>
      </c>
      <c r="M31" s="11">
        <v>0</v>
      </c>
      <c r="N31" s="11">
        <v>3</v>
      </c>
      <c r="O31" s="11">
        <v>0</v>
      </c>
      <c r="P31" s="11">
        <v>1</v>
      </c>
      <c r="Q31" s="11">
        <v>0</v>
      </c>
      <c r="R31" s="11">
        <v>1</v>
      </c>
      <c r="S31" s="11">
        <v>0</v>
      </c>
      <c r="T31" s="11">
        <v>3</v>
      </c>
      <c r="U31" s="11">
        <v>0</v>
      </c>
      <c r="V31" s="12">
        <f t="shared" si="15"/>
        <v>9</v>
      </c>
      <c r="W31" s="7">
        <v>39</v>
      </c>
      <c r="X31" s="13">
        <f t="shared" si="16"/>
        <v>0.23076923076923078</v>
      </c>
      <c r="Y31" s="14" t="str">
        <f t="shared" si="17"/>
        <v>Участник</v>
      </c>
    </row>
    <row r="32" spans="1:25" x14ac:dyDescent="0.3">
      <c r="A32" s="7">
        <v>236</v>
      </c>
      <c r="B32" s="31" t="s">
        <v>195</v>
      </c>
      <c r="C32" s="7" t="s">
        <v>158</v>
      </c>
      <c r="D32" s="7" t="s">
        <v>115</v>
      </c>
      <c r="E32" s="8"/>
      <c r="F32" s="8" t="str">
        <f t="shared" si="18"/>
        <v>А</v>
      </c>
      <c r="G32" s="8" t="str">
        <f t="shared" si="19"/>
        <v>А</v>
      </c>
      <c r="H32" s="9">
        <v>760184</v>
      </c>
      <c r="I32" s="10">
        <v>8</v>
      </c>
      <c r="J32" s="7" t="s">
        <v>102</v>
      </c>
      <c r="K32" s="7" t="s">
        <v>24</v>
      </c>
      <c r="L32" s="7">
        <v>1</v>
      </c>
      <c r="M32" s="7">
        <v>0</v>
      </c>
      <c r="N32" s="7">
        <v>3</v>
      </c>
      <c r="O32" s="7">
        <v>0</v>
      </c>
      <c r="P32" s="7">
        <v>1</v>
      </c>
      <c r="Q32" s="7">
        <v>0</v>
      </c>
      <c r="R32" s="7">
        <v>0</v>
      </c>
      <c r="S32" s="7">
        <v>0</v>
      </c>
      <c r="T32" s="7">
        <v>3</v>
      </c>
      <c r="U32" s="7">
        <v>0</v>
      </c>
      <c r="V32" s="12">
        <f t="shared" si="15"/>
        <v>8</v>
      </c>
      <c r="W32" s="7">
        <v>39</v>
      </c>
      <c r="X32" s="13">
        <f t="shared" si="16"/>
        <v>0.20512820512820512</v>
      </c>
      <c r="Y32" s="14" t="str">
        <f t="shared" si="17"/>
        <v>Участник</v>
      </c>
    </row>
    <row r="33" spans="1:25" x14ac:dyDescent="0.3">
      <c r="A33" s="7">
        <v>239</v>
      </c>
      <c r="B33" s="31" t="s">
        <v>189</v>
      </c>
      <c r="C33" s="7" t="s">
        <v>125</v>
      </c>
      <c r="D33" s="7" t="s">
        <v>23</v>
      </c>
      <c r="E33" s="8"/>
      <c r="F33" s="8" t="str">
        <f t="shared" si="18"/>
        <v>И</v>
      </c>
      <c r="G33" s="8" t="str">
        <f t="shared" si="19"/>
        <v>В</v>
      </c>
      <c r="H33" s="9">
        <v>760184</v>
      </c>
      <c r="I33" s="10">
        <v>8</v>
      </c>
      <c r="J33" s="7" t="s">
        <v>135</v>
      </c>
      <c r="K33" s="11" t="s">
        <v>24</v>
      </c>
      <c r="L33" s="11">
        <v>0</v>
      </c>
      <c r="M33" s="11">
        <v>1</v>
      </c>
      <c r="N33" s="11">
        <v>1</v>
      </c>
      <c r="O33" s="11">
        <v>0</v>
      </c>
      <c r="P33" s="11">
        <v>1</v>
      </c>
      <c r="Q33" s="11">
        <v>0</v>
      </c>
      <c r="R33" s="11">
        <v>0</v>
      </c>
      <c r="S33" s="11">
        <v>0</v>
      </c>
      <c r="T33" s="11">
        <v>4</v>
      </c>
      <c r="U33" s="11">
        <v>0</v>
      </c>
      <c r="V33" s="12">
        <f t="shared" si="15"/>
        <v>7</v>
      </c>
      <c r="W33" s="7">
        <v>39</v>
      </c>
      <c r="X33" s="13">
        <f t="shared" si="16"/>
        <v>0.17948717948717949</v>
      </c>
      <c r="Y33" s="14" t="str">
        <f t="shared" si="17"/>
        <v>Участник</v>
      </c>
    </row>
    <row r="34" spans="1:25" x14ac:dyDescent="0.3">
      <c r="A34" s="7">
        <v>247</v>
      </c>
      <c r="B34" s="31" t="s">
        <v>196</v>
      </c>
      <c r="C34" s="7" t="s">
        <v>120</v>
      </c>
      <c r="D34" s="7" t="s">
        <v>37</v>
      </c>
      <c r="E34" s="8"/>
      <c r="F34" s="8" t="str">
        <f t="shared" si="18"/>
        <v>С</v>
      </c>
      <c r="G34" s="8" t="str">
        <f t="shared" si="19"/>
        <v>А</v>
      </c>
      <c r="H34" s="9">
        <v>760184</v>
      </c>
      <c r="I34" s="10">
        <v>9</v>
      </c>
      <c r="J34" s="7" t="s">
        <v>73</v>
      </c>
      <c r="K34" s="11" t="s">
        <v>24</v>
      </c>
      <c r="L34" s="7">
        <v>7</v>
      </c>
      <c r="M34" s="7">
        <v>8</v>
      </c>
      <c r="N34" s="7">
        <v>6</v>
      </c>
      <c r="O34" s="7">
        <v>8</v>
      </c>
      <c r="P34" s="7">
        <v>13</v>
      </c>
      <c r="Q34" s="7">
        <v>6</v>
      </c>
      <c r="R34" s="7">
        <v>1</v>
      </c>
      <c r="S34" s="7"/>
      <c r="T34" s="7"/>
      <c r="U34" s="7"/>
      <c r="V34" s="12">
        <f t="shared" si="15"/>
        <v>49</v>
      </c>
      <c r="W34" s="7">
        <v>75</v>
      </c>
      <c r="X34" s="13">
        <f t="shared" si="16"/>
        <v>0.65333333333333332</v>
      </c>
      <c r="Y34" s="20" t="str">
        <f t="shared" si="17"/>
        <v>Призёр</v>
      </c>
    </row>
    <row r="35" spans="1:25" x14ac:dyDescent="0.3">
      <c r="A35" s="7">
        <v>252</v>
      </c>
      <c r="B35" s="31" t="s">
        <v>193</v>
      </c>
      <c r="C35" s="7" t="s">
        <v>163</v>
      </c>
      <c r="D35" s="7" t="s">
        <v>164</v>
      </c>
      <c r="E35" s="8"/>
      <c r="F35" s="8" t="str">
        <f t="shared" si="18"/>
        <v>Ф</v>
      </c>
      <c r="G35" s="8" t="str">
        <f t="shared" si="19"/>
        <v>П</v>
      </c>
      <c r="H35" s="9">
        <v>760184</v>
      </c>
      <c r="I35" s="10">
        <v>9</v>
      </c>
      <c r="J35" s="7" t="s">
        <v>78</v>
      </c>
      <c r="K35" s="11" t="s">
        <v>24</v>
      </c>
      <c r="L35" s="11">
        <v>7</v>
      </c>
      <c r="M35" s="11">
        <v>4</v>
      </c>
      <c r="N35" s="11">
        <v>7</v>
      </c>
      <c r="O35" s="11">
        <v>9</v>
      </c>
      <c r="P35" s="11">
        <v>9</v>
      </c>
      <c r="Q35" s="11">
        <v>6</v>
      </c>
      <c r="R35" s="11">
        <v>2</v>
      </c>
      <c r="S35" s="11"/>
      <c r="T35" s="11"/>
      <c r="U35" s="11"/>
      <c r="V35" s="12">
        <f t="shared" si="15"/>
        <v>44</v>
      </c>
      <c r="W35" s="7">
        <v>75</v>
      </c>
      <c r="X35" s="13">
        <f t="shared" si="16"/>
        <v>0.58666666666666667</v>
      </c>
      <c r="Y35" s="20" t="str">
        <f t="shared" si="17"/>
        <v>Призёр</v>
      </c>
    </row>
    <row r="36" spans="1:25" x14ac:dyDescent="0.3">
      <c r="A36" s="7">
        <v>262</v>
      </c>
      <c r="B36" s="31" t="s">
        <v>186</v>
      </c>
      <c r="C36" s="7" t="s">
        <v>107</v>
      </c>
      <c r="D36" s="7" t="s">
        <v>36</v>
      </c>
      <c r="E36" s="8"/>
      <c r="F36" s="8" t="str">
        <f t="shared" ref="F36:F48" si="20">LEFT(C36,1)</f>
        <v>Д</v>
      </c>
      <c r="G36" s="8" t="str">
        <f t="shared" ref="G36:G48" si="21">LEFT(D36,1)</f>
        <v>Р</v>
      </c>
      <c r="H36" s="9">
        <v>760184</v>
      </c>
      <c r="I36" s="10">
        <v>9</v>
      </c>
      <c r="J36" s="7" t="s">
        <v>146</v>
      </c>
      <c r="K36" s="7" t="s">
        <v>24</v>
      </c>
      <c r="L36" s="7">
        <v>6</v>
      </c>
      <c r="M36" s="7">
        <v>7</v>
      </c>
      <c r="N36" s="7">
        <v>0</v>
      </c>
      <c r="O36" s="7">
        <v>5</v>
      </c>
      <c r="P36" s="7">
        <v>6</v>
      </c>
      <c r="Q36" s="7">
        <v>5</v>
      </c>
      <c r="R36" s="7">
        <v>1</v>
      </c>
      <c r="S36" s="7"/>
      <c r="T36" s="7"/>
      <c r="U36" s="7"/>
      <c r="V36" s="12">
        <f t="shared" ref="V36:V47" si="22">SUM(L36:U36)</f>
        <v>30</v>
      </c>
      <c r="W36" s="7">
        <v>75</v>
      </c>
      <c r="X36" s="13">
        <f t="shared" ref="X36:X47" si="23">V36/W36</f>
        <v>0.4</v>
      </c>
      <c r="Y36" s="14" t="str">
        <f t="shared" ref="Y36:Y47" si="24">IF(V36&gt;75%*W36,"Победитель",IF(V36&gt;50%*W36,"Призёр","Участник"))</f>
        <v>Участник</v>
      </c>
    </row>
    <row r="37" spans="1:25" x14ac:dyDescent="0.3">
      <c r="A37" s="7">
        <v>266</v>
      </c>
      <c r="B37" s="31" t="s">
        <v>187</v>
      </c>
      <c r="C37" s="7" t="s">
        <v>125</v>
      </c>
      <c r="D37" s="7" t="s">
        <v>130</v>
      </c>
      <c r="E37" s="8"/>
      <c r="F37" s="8" t="str">
        <f t="shared" si="20"/>
        <v>И</v>
      </c>
      <c r="G37" s="8" t="str">
        <f t="shared" si="21"/>
        <v>В</v>
      </c>
      <c r="H37" s="9">
        <v>760184</v>
      </c>
      <c r="I37" s="10">
        <v>9</v>
      </c>
      <c r="J37" s="7" t="s">
        <v>76</v>
      </c>
      <c r="K37" s="11" t="s">
        <v>24</v>
      </c>
      <c r="L37" s="7">
        <v>6</v>
      </c>
      <c r="M37" s="7">
        <v>3</v>
      </c>
      <c r="N37" s="7">
        <v>0</v>
      </c>
      <c r="O37" s="7">
        <v>5</v>
      </c>
      <c r="P37" s="7">
        <v>7</v>
      </c>
      <c r="Q37" s="7">
        <v>4</v>
      </c>
      <c r="R37" s="7">
        <v>1</v>
      </c>
      <c r="S37" s="7"/>
      <c r="T37" s="7"/>
      <c r="U37" s="7"/>
      <c r="V37" s="12">
        <f t="shared" si="22"/>
        <v>26</v>
      </c>
      <c r="W37" s="7">
        <v>75</v>
      </c>
      <c r="X37" s="13">
        <f t="shared" si="23"/>
        <v>0.34666666666666668</v>
      </c>
      <c r="Y37" s="14" t="str">
        <f t="shared" si="24"/>
        <v>Участник</v>
      </c>
    </row>
    <row r="38" spans="1:25" x14ac:dyDescent="0.3">
      <c r="A38" s="7">
        <v>267</v>
      </c>
      <c r="B38" s="31" t="s">
        <v>182</v>
      </c>
      <c r="C38" s="7" t="s">
        <v>25</v>
      </c>
      <c r="D38" s="7" t="s">
        <v>116</v>
      </c>
      <c r="E38" s="8"/>
      <c r="F38" s="8" t="str">
        <f t="shared" si="20"/>
        <v>А</v>
      </c>
      <c r="G38" s="8" t="str">
        <f t="shared" si="21"/>
        <v>А</v>
      </c>
      <c r="H38" s="9">
        <v>760184</v>
      </c>
      <c r="I38" s="10">
        <v>9</v>
      </c>
      <c r="J38" s="7" t="s">
        <v>168</v>
      </c>
      <c r="K38" s="7" t="s">
        <v>24</v>
      </c>
      <c r="L38" s="7">
        <v>6</v>
      </c>
      <c r="M38" s="7">
        <v>3</v>
      </c>
      <c r="N38" s="7">
        <v>4</v>
      </c>
      <c r="O38" s="7">
        <v>6</v>
      </c>
      <c r="P38" s="7">
        <v>0</v>
      </c>
      <c r="Q38" s="7">
        <v>2</v>
      </c>
      <c r="R38" s="7">
        <v>5</v>
      </c>
      <c r="S38" s="7"/>
      <c r="T38" s="7"/>
      <c r="U38" s="7"/>
      <c r="V38" s="12">
        <f t="shared" si="22"/>
        <v>26</v>
      </c>
      <c r="W38" s="7">
        <v>75</v>
      </c>
      <c r="X38" s="13">
        <f t="shared" si="23"/>
        <v>0.34666666666666668</v>
      </c>
      <c r="Y38" s="14" t="str">
        <f t="shared" si="24"/>
        <v>Участник</v>
      </c>
    </row>
    <row r="39" spans="1:25" x14ac:dyDescent="0.3">
      <c r="A39" s="7">
        <v>278</v>
      </c>
      <c r="B39" s="31" t="s">
        <v>191</v>
      </c>
      <c r="C39" s="7" t="s">
        <v>119</v>
      </c>
      <c r="D39" s="7" t="s">
        <v>33</v>
      </c>
      <c r="E39" s="8"/>
      <c r="F39" s="8" t="str">
        <f t="shared" si="20"/>
        <v>К</v>
      </c>
      <c r="G39" s="8" t="str">
        <f t="shared" si="21"/>
        <v>И</v>
      </c>
      <c r="H39" s="9">
        <v>760184</v>
      </c>
      <c r="I39" s="10">
        <v>9</v>
      </c>
      <c r="J39" s="7" t="s">
        <v>82</v>
      </c>
      <c r="K39" s="11" t="s">
        <v>24</v>
      </c>
      <c r="L39" s="11">
        <v>5</v>
      </c>
      <c r="M39" s="11">
        <v>7</v>
      </c>
      <c r="N39" s="11">
        <v>0</v>
      </c>
      <c r="O39" s="11">
        <v>2</v>
      </c>
      <c r="P39" s="11">
        <v>0</v>
      </c>
      <c r="Q39" s="11">
        <v>4</v>
      </c>
      <c r="R39" s="11">
        <v>3</v>
      </c>
      <c r="S39" s="11"/>
      <c r="T39" s="11"/>
      <c r="U39" s="11"/>
      <c r="V39" s="12">
        <f t="shared" si="22"/>
        <v>21</v>
      </c>
      <c r="W39" s="7">
        <v>75</v>
      </c>
      <c r="X39" s="13">
        <f t="shared" si="23"/>
        <v>0.28000000000000003</v>
      </c>
      <c r="Y39" s="14" t="str">
        <f t="shared" si="24"/>
        <v>Участник</v>
      </c>
    </row>
    <row r="40" spans="1:25" x14ac:dyDescent="0.3">
      <c r="A40" s="7">
        <v>281</v>
      </c>
      <c r="B40" s="31" t="s">
        <v>191</v>
      </c>
      <c r="C40" s="7" t="s">
        <v>127</v>
      </c>
      <c r="D40" s="7" t="s">
        <v>37</v>
      </c>
      <c r="E40" s="8"/>
      <c r="F40" s="8" t="str">
        <f t="shared" si="20"/>
        <v>Т</v>
      </c>
      <c r="G40" s="8" t="str">
        <f t="shared" si="21"/>
        <v>А</v>
      </c>
      <c r="H40" s="9">
        <v>760184</v>
      </c>
      <c r="I40" s="10">
        <v>9</v>
      </c>
      <c r="J40" s="7" t="s">
        <v>84</v>
      </c>
      <c r="K40" s="7" t="s">
        <v>24</v>
      </c>
      <c r="L40" s="7">
        <v>7</v>
      </c>
      <c r="M40" s="7">
        <v>1</v>
      </c>
      <c r="N40" s="7">
        <v>1</v>
      </c>
      <c r="O40" s="7">
        <v>4</v>
      </c>
      <c r="P40" s="7">
        <v>5</v>
      </c>
      <c r="Q40" s="7">
        <v>2</v>
      </c>
      <c r="R40" s="7">
        <v>0</v>
      </c>
      <c r="S40" s="7"/>
      <c r="T40" s="7"/>
      <c r="U40" s="7"/>
      <c r="V40" s="12">
        <f t="shared" si="22"/>
        <v>20</v>
      </c>
      <c r="W40" s="7">
        <v>75</v>
      </c>
      <c r="X40" s="13">
        <f t="shared" si="23"/>
        <v>0.26666666666666666</v>
      </c>
      <c r="Y40" s="14" t="str">
        <f t="shared" si="24"/>
        <v>Участник</v>
      </c>
    </row>
    <row r="41" spans="1:25" x14ac:dyDescent="0.3">
      <c r="A41" s="7">
        <v>287</v>
      </c>
      <c r="B41" s="31" t="s">
        <v>194</v>
      </c>
      <c r="C41" s="7" t="s">
        <v>151</v>
      </c>
      <c r="D41" s="7" t="s">
        <v>67</v>
      </c>
      <c r="E41" s="8"/>
      <c r="F41" s="8" t="str">
        <f t="shared" si="20"/>
        <v>Я</v>
      </c>
      <c r="G41" s="8" t="str">
        <f t="shared" si="21"/>
        <v>В</v>
      </c>
      <c r="H41" s="9">
        <v>760184</v>
      </c>
      <c r="I41" s="10">
        <v>9</v>
      </c>
      <c r="J41" s="7" t="s">
        <v>80</v>
      </c>
      <c r="K41" s="7" t="s">
        <v>24</v>
      </c>
      <c r="L41" s="7">
        <v>8</v>
      </c>
      <c r="M41" s="7">
        <v>3</v>
      </c>
      <c r="N41" s="7">
        <v>0</v>
      </c>
      <c r="O41" s="7">
        <v>4</v>
      </c>
      <c r="P41" s="7">
        <v>0</v>
      </c>
      <c r="Q41" s="7">
        <v>2</v>
      </c>
      <c r="R41" s="7">
        <v>2</v>
      </c>
      <c r="S41" s="7"/>
      <c r="T41" s="7"/>
      <c r="U41" s="7"/>
      <c r="V41" s="12">
        <f t="shared" si="22"/>
        <v>19</v>
      </c>
      <c r="W41" s="7">
        <v>75</v>
      </c>
      <c r="X41" s="13">
        <f t="shared" si="23"/>
        <v>0.25333333333333335</v>
      </c>
      <c r="Y41" s="14" t="str">
        <f t="shared" si="24"/>
        <v>Участник</v>
      </c>
    </row>
    <row r="42" spans="1:25" x14ac:dyDescent="0.3">
      <c r="A42" s="7">
        <v>294</v>
      </c>
      <c r="B42" s="31" t="s">
        <v>197</v>
      </c>
      <c r="C42" s="7" t="s">
        <v>140</v>
      </c>
      <c r="D42" s="7" t="s">
        <v>138</v>
      </c>
      <c r="E42" s="8"/>
      <c r="F42" s="8" t="str">
        <f t="shared" si="20"/>
        <v>Н</v>
      </c>
      <c r="G42" s="8" t="str">
        <f t="shared" si="21"/>
        <v>Ю</v>
      </c>
      <c r="H42" s="9">
        <v>760184</v>
      </c>
      <c r="I42" s="10">
        <v>9</v>
      </c>
      <c r="J42" s="7" t="s">
        <v>148</v>
      </c>
      <c r="K42" s="7" t="s">
        <v>24</v>
      </c>
      <c r="L42" s="7">
        <v>6</v>
      </c>
      <c r="M42" s="7">
        <v>0</v>
      </c>
      <c r="N42" s="7">
        <v>0</v>
      </c>
      <c r="O42" s="7">
        <v>2</v>
      </c>
      <c r="P42" s="7">
        <v>6</v>
      </c>
      <c r="Q42" s="7">
        <v>2</v>
      </c>
      <c r="R42" s="7">
        <v>1</v>
      </c>
      <c r="S42" s="7"/>
      <c r="T42" s="7"/>
      <c r="U42" s="7"/>
      <c r="V42" s="12">
        <f t="shared" si="22"/>
        <v>17</v>
      </c>
      <c r="W42" s="7">
        <v>75</v>
      </c>
      <c r="X42" s="13">
        <f t="shared" si="23"/>
        <v>0.22666666666666666</v>
      </c>
      <c r="Y42" s="14" t="str">
        <f t="shared" si="24"/>
        <v>Участник</v>
      </c>
    </row>
    <row r="43" spans="1:25" x14ac:dyDescent="0.3">
      <c r="A43" s="7">
        <v>299</v>
      </c>
      <c r="B43" s="31" t="s">
        <v>198</v>
      </c>
      <c r="C43" s="7" t="s">
        <v>165</v>
      </c>
      <c r="D43" s="7" t="s">
        <v>30</v>
      </c>
      <c r="E43" s="8"/>
      <c r="F43" s="8" t="str">
        <f t="shared" si="20"/>
        <v>Р</v>
      </c>
      <c r="G43" s="8" t="str">
        <f t="shared" si="21"/>
        <v>М</v>
      </c>
      <c r="H43" s="9">
        <v>760184</v>
      </c>
      <c r="I43" s="10">
        <v>9</v>
      </c>
      <c r="J43" s="7" t="s">
        <v>147</v>
      </c>
      <c r="K43" s="7" t="s">
        <v>24</v>
      </c>
      <c r="L43" s="7">
        <v>7</v>
      </c>
      <c r="M43" s="7">
        <v>1</v>
      </c>
      <c r="N43" s="7">
        <v>0</v>
      </c>
      <c r="O43" s="7">
        <v>0</v>
      </c>
      <c r="P43" s="7">
        <v>6</v>
      </c>
      <c r="Q43" s="7">
        <v>0</v>
      </c>
      <c r="R43" s="7">
        <v>0</v>
      </c>
      <c r="S43" s="7"/>
      <c r="T43" s="7"/>
      <c r="U43" s="7"/>
      <c r="V43" s="12">
        <f t="shared" si="22"/>
        <v>14</v>
      </c>
      <c r="W43" s="7">
        <v>75</v>
      </c>
      <c r="X43" s="13">
        <f t="shared" si="23"/>
        <v>0.18666666666666668</v>
      </c>
      <c r="Y43" s="14" t="str">
        <f t="shared" si="24"/>
        <v>Участник</v>
      </c>
    </row>
    <row r="44" spans="1:25" x14ac:dyDescent="0.3">
      <c r="A44" s="7">
        <v>300</v>
      </c>
      <c r="B44" s="31" t="s">
        <v>187</v>
      </c>
      <c r="C44" s="7" t="s">
        <v>166</v>
      </c>
      <c r="D44" s="7" t="s">
        <v>162</v>
      </c>
      <c r="E44" s="8"/>
      <c r="F44" s="8" t="str">
        <f t="shared" si="20"/>
        <v>О</v>
      </c>
      <c r="G44" s="8" t="str">
        <f t="shared" si="21"/>
        <v>О</v>
      </c>
      <c r="H44" s="9">
        <v>760184</v>
      </c>
      <c r="I44" s="10">
        <v>9</v>
      </c>
      <c r="J44" s="7" t="s">
        <v>167</v>
      </c>
      <c r="K44" s="7" t="s">
        <v>24</v>
      </c>
      <c r="L44" s="7">
        <v>3</v>
      </c>
      <c r="M44" s="7">
        <v>4</v>
      </c>
      <c r="N44" s="7">
        <v>0</v>
      </c>
      <c r="O44" s="7">
        <v>3</v>
      </c>
      <c r="P44" s="7">
        <v>0</v>
      </c>
      <c r="Q44" s="7">
        <v>3</v>
      </c>
      <c r="R44" s="7">
        <v>0</v>
      </c>
      <c r="S44" s="7"/>
      <c r="T44" s="7"/>
      <c r="U44" s="7"/>
      <c r="V44" s="12">
        <f t="shared" si="22"/>
        <v>13</v>
      </c>
      <c r="W44" s="7">
        <v>75</v>
      </c>
      <c r="X44" s="13">
        <f t="shared" si="23"/>
        <v>0.17333333333333334</v>
      </c>
      <c r="Y44" s="14" t="str">
        <f t="shared" si="24"/>
        <v>Участник</v>
      </c>
    </row>
    <row r="45" spans="1:25" x14ac:dyDescent="0.3">
      <c r="A45" s="7">
        <v>302</v>
      </c>
      <c r="B45" s="31" t="s">
        <v>180</v>
      </c>
      <c r="C45" s="7" t="s">
        <v>72</v>
      </c>
      <c r="D45" s="7" t="s">
        <v>126</v>
      </c>
      <c r="E45" s="8"/>
      <c r="F45" s="8" t="str">
        <f t="shared" si="20"/>
        <v>Р</v>
      </c>
      <c r="G45" s="8" t="str">
        <f t="shared" si="21"/>
        <v>В</v>
      </c>
      <c r="H45" s="9">
        <v>760184</v>
      </c>
      <c r="I45" s="10">
        <v>9</v>
      </c>
      <c r="J45" s="7" t="s">
        <v>74</v>
      </c>
      <c r="K45" s="11" t="s">
        <v>24</v>
      </c>
      <c r="L45" s="11">
        <v>6</v>
      </c>
      <c r="M45" s="11">
        <v>4</v>
      </c>
      <c r="N45" s="11">
        <v>0</v>
      </c>
      <c r="O45" s="11">
        <v>2</v>
      </c>
      <c r="P45" s="11">
        <v>0</v>
      </c>
      <c r="Q45" s="11">
        <v>0</v>
      </c>
      <c r="R45" s="11">
        <v>0</v>
      </c>
      <c r="S45" s="11"/>
      <c r="T45" s="11"/>
      <c r="U45" s="11"/>
      <c r="V45" s="12">
        <f t="shared" si="22"/>
        <v>12</v>
      </c>
      <c r="W45" s="7">
        <v>75</v>
      </c>
      <c r="X45" s="13">
        <f t="shared" si="23"/>
        <v>0.16</v>
      </c>
      <c r="Y45" s="14" t="str">
        <f t="shared" si="24"/>
        <v>Участник</v>
      </c>
    </row>
    <row r="46" spans="1:25" x14ac:dyDescent="0.3">
      <c r="A46" s="7">
        <v>306</v>
      </c>
      <c r="B46" s="31" t="s">
        <v>184</v>
      </c>
      <c r="C46" s="7" t="s">
        <v>171</v>
      </c>
      <c r="D46" s="7" t="s">
        <v>157</v>
      </c>
      <c r="E46" s="8"/>
      <c r="F46" s="8" t="str">
        <f t="shared" si="20"/>
        <v>М</v>
      </c>
      <c r="G46" s="8" t="str">
        <f t="shared" si="21"/>
        <v>А</v>
      </c>
      <c r="H46" s="9">
        <v>760184</v>
      </c>
      <c r="I46" s="10">
        <v>10</v>
      </c>
      <c r="J46" s="7" t="s">
        <v>88</v>
      </c>
      <c r="K46" s="7" t="s">
        <v>24</v>
      </c>
      <c r="L46" s="7">
        <v>9</v>
      </c>
      <c r="M46" s="7">
        <v>8</v>
      </c>
      <c r="N46" s="7">
        <v>10</v>
      </c>
      <c r="O46" s="7">
        <v>10</v>
      </c>
      <c r="P46" s="7">
        <v>14</v>
      </c>
      <c r="Q46" s="7">
        <v>10</v>
      </c>
      <c r="R46" s="7">
        <v>5</v>
      </c>
      <c r="S46" s="7"/>
      <c r="T46" s="7"/>
      <c r="U46" s="7"/>
      <c r="V46" s="12">
        <f t="shared" si="22"/>
        <v>66</v>
      </c>
      <c r="W46" s="7">
        <v>75</v>
      </c>
      <c r="X46" s="13">
        <f t="shared" si="23"/>
        <v>0.88</v>
      </c>
      <c r="Y46" s="20" t="str">
        <f t="shared" si="24"/>
        <v>Победитель</v>
      </c>
    </row>
    <row r="47" spans="1:25" x14ac:dyDescent="0.3">
      <c r="A47" s="7">
        <v>319</v>
      </c>
      <c r="B47" s="31" t="s">
        <v>195</v>
      </c>
      <c r="C47" s="7" t="s">
        <v>169</v>
      </c>
      <c r="D47" s="7" t="s">
        <v>170</v>
      </c>
      <c r="E47" s="8"/>
      <c r="F47" s="8" t="str">
        <f t="shared" si="20"/>
        <v>И</v>
      </c>
      <c r="G47" s="8" t="str">
        <f t="shared" si="21"/>
        <v>Н</v>
      </c>
      <c r="H47" s="9">
        <v>760184</v>
      </c>
      <c r="I47" s="10">
        <v>10</v>
      </c>
      <c r="J47" s="7" t="s">
        <v>86</v>
      </c>
      <c r="K47" s="7" t="s">
        <v>24</v>
      </c>
      <c r="L47" s="7">
        <v>5</v>
      </c>
      <c r="M47" s="7">
        <v>5</v>
      </c>
      <c r="N47" s="7">
        <v>6</v>
      </c>
      <c r="O47" s="7">
        <v>4</v>
      </c>
      <c r="P47" s="7">
        <v>10</v>
      </c>
      <c r="Q47" s="7">
        <v>0</v>
      </c>
      <c r="R47" s="7">
        <v>1</v>
      </c>
      <c r="S47" s="7"/>
      <c r="T47" s="7"/>
      <c r="U47" s="7"/>
      <c r="V47" s="12">
        <f t="shared" si="22"/>
        <v>31</v>
      </c>
      <c r="W47" s="7">
        <v>75</v>
      </c>
      <c r="X47" s="13">
        <f t="shared" si="23"/>
        <v>0.41333333333333333</v>
      </c>
      <c r="Y47" s="14" t="str">
        <f t="shared" si="24"/>
        <v>Участник</v>
      </c>
    </row>
    <row r="48" spans="1:25" x14ac:dyDescent="0.3">
      <c r="A48" s="7">
        <v>321</v>
      </c>
      <c r="B48" s="31" t="s">
        <v>181</v>
      </c>
      <c r="C48" s="7" t="s">
        <v>113</v>
      </c>
      <c r="D48" s="7" t="s">
        <v>85</v>
      </c>
      <c r="E48" s="8"/>
      <c r="F48" s="8" t="str">
        <f t="shared" si="20"/>
        <v>А</v>
      </c>
      <c r="G48" s="8" t="str">
        <f t="shared" si="21"/>
        <v>В</v>
      </c>
      <c r="H48" s="9">
        <v>760184</v>
      </c>
      <c r="I48" s="10">
        <v>10</v>
      </c>
      <c r="J48" s="7" t="s">
        <v>89</v>
      </c>
      <c r="K48" s="7" t="s">
        <v>24</v>
      </c>
      <c r="L48" s="7">
        <v>9</v>
      </c>
      <c r="M48" s="7">
        <v>3</v>
      </c>
      <c r="N48" s="7">
        <v>3</v>
      </c>
      <c r="O48" s="7">
        <v>5</v>
      </c>
      <c r="P48" s="7">
        <v>5</v>
      </c>
      <c r="Q48" s="7">
        <v>1</v>
      </c>
      <c r="R48" s="7">
        <v>3</v>
      </c>
      <c r="S48" s="7"/>
      <c r="T48" s="7"/>
      <c r="U48" s="7"/>
      <c r="V48" s="12">
        <f t="shared" ref="V48:V57" si="25">SUM(L48:U48)</f>
        <v>29</v>
      </c>
      <c r="W48" s="7">
        <v>75</v>
      </c>
      <c r="X48" s="13">
        <f t="shared" ref="X48:X57" si="26">V48/W48</f>
        <v>0.38666666666666666</v>
      </c>
      <c r="Y48" s="14" t="str">
        <f t="shared" ref="Y48:Y57" si="27">IF(V48&gt;75%*W48,"Победитель",IF(V48&gt;50%*W48,"Призёр","Участник"))</f>
        <v>Участник</v>
      </c>
    </row>
    <row r="49" spans="1:25" x14ac:dyDescent="0.3">
      <c r="A49" s="7">
        <v>323</v>
      </c>
      <c r="B49" s="31" t="s">
        <v>196</v>
      </c>
      <c r="C49" s="7" t="s">
        <v>113</v>
      </c>
      <c r="D49" s="7" t="s">
        <v>28</v>
      </c>
      <c r="E49" s="8"/>
      <c r="F49" s="8" t="str">
        <f t="shared" ref="F49:F57" si="28">LEFT(C49,1)</f>
        <v>А</v>
      </c>
      <c r="G49" s="8" t="str">
        <f t="shared" ref="G49:G57" si="29">LEFT(D49,1)</f>
        <v>А</v>
      </c>
      <c r="H49" s="9">
        <v>760184</v>
      </c>
      <c r="I49" s="10">
        <v>10</v>
      </c>
      <c r="J49" s="7" t="s">
        <v>90</v>
      </c>
      <c r="K49" s="7" t="s">
        <v>24</v>
      </c>
      <c r="L49" s="7">
        <v>5</v>
      </c>
      <c r="M49" s="7">
        <v>4</v>
      </c>
      <c r="N49" s="7">
        <v>1</v>
      </c>
      <c r="O49" s="7">
        <v>2</v>
      </c>
      <c r="P49" s="7">
        <v>5</v>
      </c>
      <c r="Q49" s="7">
        <v>8</v>
      </c>
      <c r="R49" s="7">
        <v>0</v>
      </c>
      <c r="S49" s="7"/>
      <c r="T49" s="7"/>
      <c r="U49" s="7"/>
      <c r="V49" s="12">
        <f t="shared" si="25"/>
        <v>25</v>
      </c>
      <c r="W49" s="7">
        <v>75</v>
      </c>
      <c r="X49" s="13">
        <f t="shared" si="26"/>
        <v>0.33333333333333331</v>
      </c>
      <c r="Y49" s="14" t="str">
        <f t="shared" si="27"/>
        <v>Участник</v>
      </c>
    </row>
    <row r="50" spans="1:25" x14ac:dyDescent="0.3">
      <c r="A50" s="7">
        <v>336</v>
      </c>
      <c r="B50" s="31" t="s">
        <v>198</v>
      </c>
      <c r="C50" s="27" t="s">
        <v>140</v>
      </c>
      <c r="D50" s="27" t="s">
        <v>118</v>
      </c>
      <c r="E50" s="29"/>
      <c r="F50" s="8" t="str">
        <f t="shared" si="28"/>
        <v>Н</v>
      </c>
      <c r="G50" s="8" t="str">
        <f t="shared" si="29"/>
        <v>С</v>
      </c>
      <c r="H50" s="27">
        <v>760184</v>
      </c>
      <c r="I50" s="30">
        <v>11</v>
      </c>
      <c r="J50" s="27" t="s">
        <v>177</v>
      </c>
      <c r="K50" s="27" t="s">
        <v>24</v>
      </c>
      <c r="L50" s="27">
        <v>10</v>
      </c>
      <c r="M50" s="27">
        <v>10</v>
      </c>
      <c r="N50" s="27">
        <v>7</v>
      </c>
      <c r="O50" s="27">
        <v>10</v>
      </c>
      <c r="P50" s="27">
        <v>12</v>
      </c>
      <c r="Q50" s="27">
        <v>10</v>
      </c>
      <c r="R50" s="27">
        <v>3</v>
      </c>
      <c r="S50" s="27"/>
      <c r="T50" s="27"/>
      <c r="U50" s="27"/>
      <c r="V50" s="12">
        <f t="shared" si="25"/>
        <v>62</v>
      </c>
      <c r="W50" s="7">
        <v>75</v>
      </c>
      <c r="X50" s="13">
        <f t="shared" si="26"/>
        <v>0.82666666666666666</v>
      </c>
      <c r="Y50" s="20" t="str">
        <f t="shared" si="27"/>
        <v>Победитель</v>
      </c>
    </row>
    <row r="51" spans="1:25" x14ac:dyDescent="0.3">
      <c r="A51" s="7">
        <v>344</v>
      </c>
      <c r="B51" s="31" t="s">
        <v>196</v>
      </c>
      <c r="C51" s="27" t="s">
        <v>125</v>
      </c>
      <c r="D51" s="27" t="s">
        <v>31</v>
      </c>
      <c r="E51" s="29"/>
      <c r="F51" s="8" t="str">
        <f t="shared" si="28"/>
        <v>И</v>
      </c>
      <c r="G51" s="8" t="str">
        <f t="shared" si="29"/>
        <v>Д</v>
      </c>
      <c r="H51" s="27">
        <v>760184</v>
      </c>
      <c r="I51" s="30">
        <v>11</v>
      </c>
      <c r="J51" s="27" t="s">
        <v>92</v>
      </c>
      <c r="K51" s="27" t="s">
        <v>24</v>
      </c>
      <c r="L51" s="27">
        <v>8</v>
      </c>
      <c r="M51" s="27">
        <v>8</v>
      </c>
      <c r="N51" s="27">
        <v>8</v>
      </c>
      <c r="O51" s="27">
        <v>8</v>
      </c>
      <c r="P51" s="27">
        <v>9</v>
      </c>
      <c r="Q51" s="27">
        <v>6</v>
      </c>
      <c r="R51" s="27">
        <v>5</v>
      </c>
      <c r="S51" s="27"/>
      <c r="T51" s="27"/>
      <c r="U51" s="27"/>
      <c r="V51" s="12">
        <f t="shared" si="25"/>
        <v>52</v>
      </c>
      <c r="W51" s="7">
        <v>75</v>
      </c>
      <c r="X51" s="13">
        <f t="shared" si="26"/>
        <v>0.69333333333333336</v>
      </c>
      <c r="Y51" s="26" t="s">
        <v>178</v>
      </c>
    </row>
    <row r="52" spans="1:25" x14ac:dyDescent="0.3">
      <c r="A52" s="7">
        <v>346</v>
      </c>
      <c r="B52" s="31" t="s">
        <v>187</v>
      </c>
      <c r="C52" s="27" t="s">
        <v>172</v>
      </c>
      <c r="D52" s="27" t="s">
        <v>28</v>
      </c>
      <c r="E52" s="29"/>
      <c r="F52" s="8" t="str">
        <f t="shared" si="28"/>
        <v>В</v>
      </c>
      <c r="G52" s="8" t="str">
        <f t="shared" si="29"/>
        <v>А</v>
      </c>
      <c r="H52" s="27">
        <v>760184</v>
      </c>
      <c r="I52" s="30">
        <v>11</v>
      </c>
      <c r="J52" s="27" t="s">
        <v>122</v>
      </c>
      <c r="K52" s="27" t="s">
        <v>24</v>
      </c>
      <c r="L52" s="27">
        <v>5</v>
      </c>
      <c r="M52" s="27">
        <v>6</v>
      </c>
      <c r="N52" s="27">
        <v>7</v>
      </c>
      <c r="O52" s="27">
        <v>8</v>
      </c>
      <c r="P52" s="27">
        <v>12</v>
      </c>
      <c r="Q52" s="27">
        <v>7</v>
      </c>
      <c r="R52" s="27">
        <v>5</v>
      </c>
      <c r="S52" s="27"/>
      <c r="T52" s="27"/>
      <c r="U52" s="27"/>
      <c r="V52" s="12">
        <f t="shared" si="25"/>
        <v>50</v>
      </c>
      <c r="W52" s="7">
        <v>75</v>
      </c>
      <c r="X52" s="13">
        <f t="shared" si="26"/>
        <v>0.66666666666666663</v>
      </c>
      <c r="Y52" s="17" t="s">
        <v>178</v>
      </c>
    </row>
    <row r="53" spans="1:25" x14ac:dyDescent="0.3">
      <c r="A53" s="7">
        <v>347</v>
      </c>
      <c r="B53" s="31" t="s">
        <v>184</v>
      </c>
      <c r="C53" s="27" t="s">
        <v>174</v>
      </c>
      <c r="D53" s="27" t="s">
        <v>175</v>
      </c>
      <c r="E53" s="29"/>
      <c r="F53" s="8" t="str">
        <f t="shared" si="28"/>
        <v>П</v>
      </c>
      <c r="G53" s="8" t="str">
        <f t="shared" si="29"/>
        <v>Ф</v>
      </c>
      <c r="H53" s="27">
        <v>760184</v>
      </c>
      <c r="I53" s="30">
        <v>11</v>
      </c>
      <c r="J53" s="27" t="s">
        <v>176</v>
      </c>
      <c r="K53" s="27" t="s">
        <v>24</v>
      </c>
      <c r="L53" s="27">
        <v>9</v>
      </c>
      <c r="M53" s="27">
        <v>9</v>
      </c>
      <c r="N53" s="27">
        <v>4</v>
      </c>
      <c r="O53" s="27">
        <v>8</v>
      </c>
      <c r="P53" s="27">
        <v>11</v>
      </c>
      <c r="Q53" s="27">
        <v>8</v>
      </c>
      <c r="R53" s="27">
        <v>1</v>
      </c>
      <c r="S53" s="27"/>
      <c r="T53" s="27"/>
      <c r="U53" s="27"/>
      <c r="V53" s="12">
        <f t="shared" si="25"/>
        <v>50</v>
      </c>
      <c r="W53" s="7">
        <v>75</v>
      </c>
      <c r="X53" s="13">
        <f t="shared" si="26"/>
        <v>0.66666666666666663</v>
      </c>
      <c r="Y53" s="14" t="s">
        <v>178</v>
      </c>
    </row>
    <row r="54" spans="1:25" x14ac:dyDescent="0.3">
      <c r="A54" s="7">
        <v>354</v>
      </c>
      <c r="B54" s="31" t="s">
        <v>199</v>
      </c>
      <c r="C54" s="27" t="s">
        <v>68</v>
      </c>
      <c r="D54" s="27" t="s">
        <v>28</v>
      </c>
      <c r="E54" s="29"/>
      <c r="F54" s="8" t="str">
        <f t="shared" si="28"/>
        <v>Д</v>
      </c>
      <c r="G54" s="8" t="str">
        <f t="shared" si="29"/>
        <v>А</v>
      </c>
      <c r="H54" s="27">
        <v>760184</v>
      </c>
      <c r="I54" s="30">
        <v>11</v>
      </c>
      <c r="J54" s="27" t="s">
        <v>124</v>
      </c>
      <c r="K54" s="28" t="s">
        <v>24</v>
      </c>
      <c r="L54" s="28">
        <v>7</v>
      </c>
      <c r="M54" s="28">
        <v>8</v>
      </c>
      <c r="N54" s="28">
        <v>5</v>
      </c>
      <c r="O54" s="28">
        <v>3</v>
      </c>
      <c r="P54" s="28">
        <v>6</v>
      </c>
      <c r="Q54" s="28">
        <v>8</v>
      </c>
      <c r="R54" s="28">
        <v>3</v>
      </c>
      <c r="S54" s="28"/>
      <c r="T54" s="28"/>
      <c r="U54" s="28"/>
      <c r="V54" s="12">
        <f t="shared" si="25"/>
        <v>40</v>
      </c>
      <c r="W54" s="7">
        <v>75</v>
      </c>
      <c r="X54" s="13">
        <f t="shared" si="26"/>
        <v>0.53333333333333333</v>
      </c>
      <c r="Y54" s="17" t="s">
        <v>178</v>
      </c>
    </row>
    <row r="55" spans="1:25" x14ac:dyDescent="0.3">
      <c r="A55" s="7">
        <v>355</v>
      </c>
      <c r="B55" s="31" t="s">
        <v>180</v>
      </c>
      <c r="C55" s="27" t="s">
        <v>163</v>
      </c>
      <c r="D55" s="27" t="s">
        <v>81</v>
      </c>
      <c r="E55" s="29"/>
      <c r="F55" s="8" t="str">
        <f t="shared" si="28"/>
        <v>Ф</v>
      </c>
      <c r="G55" s="8" t="str">
        <f t="shared" si="29"/>
        <v>М</v>
      </c>
      <c r="H55" s="27">
        <v>760184</v>
      </c>
      <c r="I55" s="30">
        <v>11</v>
      </c>
      <c r="J55" s="27" t="s">
        <v>91</v>
      </c>
      <c r="K55" s="27" t="s">
        <v>24</v>
      </c>
      <c r="L55" s="27">
        <v>5</v>
      </c>
      <c r="M55" s="27">
        <v>7</v>
      </c>
      <c r="N55" s="27">
        <v>1</v>
      </c>
      <c r="O55" s="27">
        <v>5</v>
      </c>
      <c r="P55" s="27">
        <v>7</v>
      </c>
      <c r="Q55" s="27">
        <v>8</v>
      </c>
      <c r="R55" s="27">
        <v>1</v>
      </c>
      <c r="S55" s="27"/>
      <c r="T55" s="27"/>
      <c r="U55" s="27"/>
      <c r="V55" s="12">
        <f t="shared" si="25"/>
        <v>34</v>
      </c>
      <c r="W55" s="7">
        <v>75</v>
      </c>
      <c r="X55" s="13">
        <f t="shared" si="26"/>
        <v>0.45333333333333331</v>
      </c>
      <c r="Y55" s="14" t="str">
        <f t="shared" si="27"/>
        <v>Участник</v>
      </c>
    </row>
    <row r="56" spans="1:25" x14ac:dyDescent="0.3">
      <c r="A56" s="7">
        <v>361</v>
      </c>
      <c r="B56" s="31" t="s">
        <v>191</v>
      </c>
      <c r="C56" s="27" t="s">
        <v>139</v>
      </c>
      <c r="D56" s="27" t="s">
        <v>81</v>
      </c>
      <c r="E56" s="29"/>
      <c r="F56" s="8" t="str">
        <f t="shared" si="28"/>
        <v>И</v>
      </c>
      <c r="G56" s="8" t="str">
        <f t="shared" si="29"/>
        <v>М</v>
      </c>
      <c r="H56" s="27">
        <v>760184</v>
      </c>
      <c r="I56" s="30">
        <v>11</v>
      </c>
      <c r="J56" s="27" t="s">
        <v>123</v>
      </c>
      <c r="K56" s="27" t="s">
        <v>24</v>
      </c>
      <c r="L56" s="27">
        <v>2</v>
      </c>
      <c r="M56" s="27">
        <v>3</v>
      </c>
      <c r="N56" s="27">
        <v>2</v>
      </c>
      <c r="O56" s="27">
        <v>4</v>
      </c>
      <c r="P56" s="27">
        <v>7</v>
      </c>
      <c r="Q56" s="27">
        <v>2</v>
      </c>
      <c r="R56" s="27">
        <v>3</v>
      </c>
      <c r="S56" s="27"/>
      <c r="T56" s="27"/>
      <c r="U56" s="27"/>
      <c r="V56" s="12">
        <f t="shared" si="25"/>
        <v>23</v>
      </c>
      <c r="W56" s="7">
        <v>75</v>
      </c>
      <c r="X56" s="13">
        <f t="shared" si="26"/>
        <v>0.30666666666666664</v>
      </c>
      <c r="Y56" s="14" t="str">
        <f t="shared" si="27"/>
        <v>Участник</v>
      </c>
    </row>
    <row r="57" spans="1:25" x14ac:dyDescent="0.3">
      <c r="A57" s="7">
        <v>366</v>
      </c>
      <c r="B57" s="31" t="s">
        <v>195</v>
      </c>
      <c r="C57" s="27" t="s">
        <v>34</v>
      </c>
      <c r="D57" s="27" t="s">
        <v>35</v>
      </c>
      <c r="E57" s="29"/>
      <c r="F57" s="8" t="str">
        <f t="shared" si="28"/>
        <v>В</v>
      </c>
      <c r="G57" s="8" t="str">
        <f t="shared" si="29"/>
        <v>А</v>
      </c>
      <c r="H57" s="27">
        <v>760184</v>
      </c>
      <c r="I57" s="30">
        <v>11</v>
      </c>
      <c r="J57" s="27" t="s">
        <v>173</v>
      </c>
      <c r="K57" s="27" t="s">
        <v>24</v>
      </c>
      <c r="L57" s="27">
        <v>3</v>
      </c>
      <c r="M57" s="27">
        <v>3</v>
      </c>
      <c r="N57" s="27">
        <v>0</v>
      </c>
      <c r="O57" s="27">
        <v>4</v>
      </c>
      <c r="P57" s="27">
        <v>0</v>
      </c>
      <c r="Q57" s="27">
        <v>2</v>
      </c>
      <c r="R57" s="27">
        <v>0</v>
      </c>
      <c r="S57" s="27"/>
      <c r="T57" s="27"/>
      <c r="U57" s="27"/>
      <c r="V57" s="12">
        <f t="shared" si="25"/>
        <v>12</v>
      </c>
      <c r="W57" s="7">
        <v>75</v>
      </c>
      <c r="X57" s="13">
        <f t="shared" si="26"/>
        <v>0.16</v>
      </c>
      <c r="Y57" s="14" t="str">
        <f t="shared" si="27"/>
        <v>Участник</v>
      </c>
    </row>
    <row r="58" spans="1:25" x14ac:dyDescent="0.3">
      <c r="A58" s="7"/>
      <c r="B58" s="7"/>
      <c r="C58" s="7"/>
      <c r="D58" s="7"/>
      <c r="E58" s="7"/>
      <c r="F58" s="7"/>
      <c r="G58" s="7"/>
      <c r="H58" s="7"/>
      <c r="I58" s="10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14"/>
      <c r="W58" s="7"/>
      <c r="X58" s="7"/>
      <c r="Y58" s="14"/>
    </row>
    <row r="59" spans="1:25" x14ac:dyDescent="0.3">
      <c r="A59" s="7"/>
      <c r="B59" s="7"/>
      <c r="C59" s="7"/>
      <c r="D59" s="7"/>
      <c r="E59" s="7"/>
      <c r="F59" s="7"/>
      <c r="G59" s="7"/>
      <c r="H59" s="7"/>
      <c r="I59" s="10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14"/>
      <c r="W59" s="7"/>
      <c r="X59" s="7"/>
      <c r="Y59" s="14"/>
    </row>
    <row r="60" spans="1:25" x14ac:dyDescent="0.3">
      <c r="A60" s="7"/>
      <c r="B60" s="7"/>
      <c r="C60" s="7"/>
      <c r="D60" s="7"/>
      <c r="E60" s="7"/>
      <c r="F60" s="7"/>
      <c r="G60" s="7"/>
      <c r="H60" s="7"/>
      <c r="I60" s="10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14"/>
      <c r="W60" s="7"/>
      <c r="X60" s="7"/>
      <c r="Y60" s="14"/>
    </row>
    <row r="61" spans="1:25" x14ac:dyDescent="0.3">
      <c r="A61" s="7"/>
      <c r="B61" s="7"/>
      <c r="C61" s="7"/>
      <c r="D61" s="7"/>
      <c r="E61" s="7"/>
      <c r="F61" s="7"/>
      <c r="G61" s="7"/>
      <c r="H61" s="7"/>
      <c r="I61" s="10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14"/>
      <c r="W61" s="7"/>
      <c r="X61" s="7"/>
      <c r="Y61" s="14"/>
    </row>
    <row r="62" spans="1:25" x14ac:dyDescent="0.3">
      <c r="A62" s="7"/>
      <c r="B62" s="7"/>
      <c r="C62" s="7"/>
      <c r="D62" s="7"/>
      <c r="E62" s="7"/>
      <c r="F62" s="7"/>
      <c r="G62" s="7"/>
      <c r="H62" s="7"/>
      <c r="I62" s="10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14"/>
      <c r="W62" s="7"/>
      <c r="X62" s="7"/>
      <c r="Y62" s="14"/>
    </row>
    <row r="63" spans="1:25" x14ac:dyDescent="0.3">
      <c r="A63" s="7"/>
      <c r="B63" s="7"/>
      <c r="C63" s="7"/>
      <c r="D63" s="7"/>
      <c r="E63" s="7"/>
      <c r="F63" s="7"/>
      <c r="G63" s="7"/>
      <c r="H63" s="7"/>
      <c r="I63" s="10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14"/>
      <c r="W63" s="7"/>
      <c r="X63" s="7"/>
      <c r="Y63" s="14"/>
    </row>
    <row r="64" spans="1:25" x14ac:dyDescent="0.3">
      <c r="A64" s="7"/>
      <c r="B64" s="7"/>
      <c r="C64" s="7"/>
      <c r="D64" s="7"/>
      <c r="E64" s="7"/>
      <c r="F64" s="7"/>
      <c r="G64" s="7"/>
      <c r="H64" s="7"/>
      <c r="I64" s="10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14"/>
      <c r="W64" s="7"/>
      <c r="X64" s="7"/>
      <c r="Y64" s="14"/>
    </row>
    <row r="65" spans="1:25" x14ac:dyDescent="0.3">
      <c r="A65" s="7"/>
      <c r="B65" s="7"/>
      <c r="C65" s="7"/>
      <c r="D65" s="7"/>
      <c r="E65" s="7"/>
      <c r="F65" s="7"/>
      <c r="G65" s="7"/>
      <c r="H65" s="7"/>
      <c r="I65" s="10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14"/>
      <c r="W65" s="7"/>
      <c r="X65" s="7"/>
      <c r="Y65" s="14"/>
    </row>
    <row r="66" spans="1:25" x14ac:dyDescent="0.3">
      <c r="A66" s="7"/>
      <c r="B66" s="7"/>
      <c r="C66" s="7"/>
      <c r="D66" s="7"/>
      <c r="E66" s="7"/>
      <c r="F66" s="7"/>
      <c r="G66" s="7"/>
      <c r="H66" s="7"/>
      <c r="I66" s="10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14"/>
      <c r="W66" s="7"/>
      <c r="X66" s="7"/>
      <c r="Y66" s="14"/>
    </row>
    <row r="67" spans="1:25" x14ac:dyDescent="0.3">
      <c r="A67" s="7"/>
      <c r="B67" s="7"/>
      <c r="C67" s="7"/>
      <c r="D67" s="7"/>
      <c r="E67" s="7"/>
      <c r="F67" s="7"/>
      <c r="G67" s="7"/>
      <c r="H67" s="7"/>
      <c r="I67" s="10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4"/>
      <c r="W67" s="7"/>
      <c r="X67" s="7"/>
      <c r="Y67" s="14"/>
    </row>
    <row r="68" spans="1:25" x14ac:dyDescent="0.3">
      <c r="A68" s="7"/>
      <c r="B68" s="7"/>
      <c r="C68" s="7"/>
      <c r="D68" s="7"/>
      <c r="E68" s="7"/>
      <c r="F68" s="7"/>
      <c r="G68" s="7"/>
      <c r="H68" s="7"/>
      <c r="I68" s="10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14"/>
      <c r="W68" s="7"/>
      <c r="X68" s="7"/>
      <c r="Y68" s="14"/>
    </row>
    <row r="69" spans="1:25" x14ac:dyDescent="0.3">
      <c r="A69" s="7"/>
      <c r="B69" s="7"/>
      <c r="C69" s="7"/>
      <c r="D69" s="7"/>
      <c r="E69" s="7"/>
      <c r="F69" s="7"/>
      <c r="G69" s="7"/>
      <c r="H69" s="7"/>
      <c r="I69" s="10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14"/>
      <c r="W69" s="7"/>
      <c r="X69" s="7"/>
      <c r="Y69" s="14"/>
    </row>
    <row r="70" spans="1:25" x14ac:dyDescent="0.3">
      <c r="A70" s="7"/>
      <c r="B70" s="7"/>
      <c r="C70" s="7"/>
      <c r="D70" s="7"/>
      <c r="E70" s="7"/>
      <c r="F70" s="7"/>
      <c r="G70" s="7"/>
      <c r="H70" s="7"/>
      <c r="I70" s="10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14"/>
      <c r="W70" s="7"/>
      <c r="X70" s="7"/>
      <c r="Y70" s="14"/>
    </row>
    <row r="71" spans="1:25" x14ac:dyDescent="0.3">
      <c r="A71" s="7"/>
      <c r="B71" s="7"/>
      <c r="C71" s="7"/>
      <c r="D71" s="7"/>
      <c r="E71" s="7"/>
      <c r="F71" s="7"/>
      <c r="G71" s="7"/>
      <c r="H71" s="7"/>
      <c r="I71" s="10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14"/>
      <c r="W71" s="7"/>
      <c r="X71" s="7"/>
      <c r="Y71" s="14"/>
    </row>
    <row r="72" spans="1:25" x14ac:dyDescent="0.3">
      <c r="A72" s="7"/>
      <c r="B72" s="7"/>
      <c r="C72" s="7"/>
      <c r="D72" s="7"/>
      <c r="E72" s="7"/>
      <c r="F72" s="7"/>
      <c r="G72" s="7"/>
      <c r="H72" s="7"/>
      <c r="I72" s="10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14"/>
      <c r="W72" s="7"/>
      <c r="X72" s="7"/>
      <c r="Y72" s="14"/>
    </row>
    <row r="73" spans="1:25" x14ac:dyDescent="0.3">
      <c r="A73" s="7"/>
      <c r="B73" s="7"/>
      <c r="C73" s="7"/>
      <c r="D73" s="7"/>
      <c r="E73" s="7"/>
      <c r="F73" s="7"/>
      <c r="G73" s="7"/>
      <c r="H73" s="7"/>
      <c r="I73" s="10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14"/>
      <c r="W73" s="7"/>
      <c r="X73" s="7"/>
      <c r="Y73" s="14"/>
    </row>
    <row r="74" spans="1:25" x14ac:dyDescent="0.3">
      <c r="A74" s="7"/>
      <c r="B74" s="7"/>
      <c r="C74" s="7"/>
      <c r="D74" s="7"/>
      <c r="E74" s="7"/>
      <c r="F74" s="7"/>
      <c r="G74" s="7"/>
      <c r="H74" s="7"/>
      <c r="I74" s="10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14"/>
      <c r="W74" s="7"/>
      <c r="X74" s="7"/>
      <c r="Y74" s="14"/>
    </row>
    <row r="75" spans="1:25" x14ac:dyDescent="0.3">
      <c r="A75" s="7"/>
      <c r="B75" s="7"/>
      <c r="C75" s="7"/>
      <c r="D75" s="7"/>
      <c r="E75" s="7"/>
      <c r="F75" s="7"/>
      <c r="G75" s="7"/>
      <c r="H75" s="7"/>
      <c r="I75" s="10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14"/>
      <c r="W75" s="7"/>
      <c r="X75" s="7"/>
      <c r="Y75" s="14"/>
    </row>
    <row r="76" spans="1:25" x14ac:dyDescent="0.3">
      <c r="A76" s="7"/>
      <c r="B76" s="7"/>
      <c r="C76" s="7"/>
      <c r="D76" s="7"/>
      <c r="E76" s="7"/>
      <c r="F76" s="7"/>
      <c r="G76" s="7"/>
      <c r="H76" s="7"/>
      <c r="I76" s="10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14"/>
      <c r="W76" s="7"/>
      <c r="X76" s="7"/>
      <c r="Y76" s="14"/>
    </row>
    <row r="77" spans="1:25" x14ac:dyDescent="0.3">
      <c r="A77" s="7"/>
      <c r="B77" s="7"/>
      <c r="C77" s="7"/>
      <c r="D77" s="7"/>
      <c r="E77" s="7"/>
      <c r="F77" s="7"/>
      <c r="G77" s="7"/>
      <c r="H77" s="7"/>
      <c r="I77" s="10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14"/>
      <c r="W77" s="7"/>
      <c r="X77" s="7"/>
      <c r="Y77" s="14"/>
    </row>
    <row r="78" spans="1:25" x14ac:dyDescent="0.3">
      <c r="A78" s="7"/>
      <c r="B78" s="7"/>
      <c r="C78" s="7"/>
      <c r="D78" s="7"/>
      <c r="E78" s="7"/>
      <c r="F78" s="7"/>
      <c r="G78" s="7"/>
      <c r="H78" s="7"/>
      <c r="I78" s="10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14"/>
      <c r="W78" s="7"/>
      <c r="X78" s="7"/>
      <c r="Y78" s="14"/>
    </row>
    <row r="79" spans="1:25" x14ac:dyDescent="0.3">
      <c r="A79" s="7"/>
      <c r="B79" s="7"/>
      <c r="C79" s="7"/>
      <c r="D79" s="7"/>
      <c r="E79" s="7"/>
      <c r="F79" s="7"/>
      <c r="G79" s="7"/>
      <c r="H79" s="7"/>
      <c r="I79" s="10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14"/>
      <c r="W79" s="7"/>
      <c r="X79" s="7"/>
      <c r="Y79" s="14"/>
    </row>
    <row r="80" spans="1:25" x14ac:dyDescent="0.3">
      <c r="A80" s="7"/>
      <c r="B80" s="7"/>
      <c r="C80" s="7"/>
      <c r="D80" s="7"/>
      <c r="E80" s="7"/>
      <c r="F80" s="7"/>
      <c r="G80" s="7"/>
      <c r="H80" s="7"/>
      <c r="I80" s="10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14"/>
      <c r="W80" s="7"/>
      <c r="X80" s="7"/>
      <c r="Y80" s="14"/>
    </row>
    <row r="81" spans="1:25" x14ac:dyDescent="0.3">
      <c r="A81" s="7"/>
      <c r="B81" s="7"/>
      <c r="C81" s="7"/>
      <c r="D81" s="7"/>
      <c r="E81" s="7"/>
      <c r="F81" s="7"/>
      <c r="G81" s="7"/>
      <c r="H81" s="7"/>
      <c r="I81" s="10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14"/>
      <c r="W81" s="7"/>
      <c r="X81" s="7"/>
      <c r="Y81" s="14"/>
    </row>
    <row r="82" spans="1:25" x14ac:dyDescent="0.3">
      <c r="A82" s="7"/>
      <c r="B82" s="7"/>
      <c r="C82" s="7"/>
      <c r="D82" s="7"/>
      <c r="E82" s="7"/>
      <c r="F82" s="7"/>
      <c r="G82" s="7"/>
      <c r="H82" s="7"/>
      <c r="I82" s="10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14"/>
      <c r="W82" s="7"/>
      <c r="X82" s="7"/>
      <c r="Y82" s="14"/>
    </row>
    <row r="83" spans="1:25" x14ac:dyDescent="0.3">
      <c r="A83" s="7"/>
      <c r="B83" s="7"/>
      <c r="C83" s="7"/>
      <c r="D83" s="7"/>
      <c r="E83" s="7"/>
      <c r="F83" s="7"/>
      <c r="G83" s="7"/>
      <c r="H83" s="7"/>
      <c r="I83" s="10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14"/>
      <c r="W83" s="7"/>
      <c r="X83" s="7"/>
      <c r="Y83" s="14"/>
    </row>
    <row r="84" spans="1:25" x14ac:dyDescent="0.3">
      <c r="A84" s="7"/>
      <c r="B84" s="7"/>
      <c r="C84" s="7"/>
      <c r="D84" s="7"/>
      <c r="E84" s="7"/>
      <c r="F84" s="7"/>
      <c r="G84" s="7"/>
      <c r="H84" s="7"/>
      <c r="I84" s="10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14"/>
      <c r="W84" s="7"/>
      <c r="X84" s="7"/>
      <c r="Y84" s="14"/>
    </row>
    <row r="85" spans="1:25" x14ac:dyDescent="0.3">
      <c r="A85" s="7"/>
      <c r="B85" s="7"/>
      <c r="C85" s="7"/>
      <c r="D85" s="7"/>
      <c r="E85" s="7"/>
      <c r="F85" s="7"/>
      <c r="G85" s="7"/>
      <c r="H85" s="7"/>
      <c r="I85" s="10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14"/>
      <c r="W85" s="7"/>
      <c r="X85" s="7"/>
      <c r="Y85" s="14"/>
    </row>
    <row r="86" spans="1:25" x14ac:dyDescent="0.3">
      <c r="A86" s="7"/>
      <c r="B86" s="7"/>
      <c r="C86" s="7"/>
      <c r="D86" s="7"/>
      <c r="E86" s="7"/>
      <c r="F86" s="7"/>
      <c r="G86" s="7"/>
      <c r="H86" s="7"/>
      <c r="I86" s="10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14"/>
      <c r="W86" s="7"/>
      <c r="X86" s="7"/>
      <c r="Y86" s="14"/>
    </row>
    <row r="87" spans="1:25" x14ac:dyDescent="0.3">
      <c r="A87" s="7"/>
      <c r="B87" s="7"/>
      <c r="C87" s="7"/>
      <c r="D87" s="7"/>
      <c r="E87" s="7"/>
      <c r="F87" s="7"/>
      <c r="G87" s="7"/>
      <c r="H87" s="7"/>
      <c r="I87" s="10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14"/>
      <c r="W87" s="7"/>
      <c r="X87" s="7"/>
      <c r="Y87" s="14"/>
    </row>
    <row r="88" spans="1:25" x14ac:dyDescent="0.3">
      <c r="A88" s="7"/>
      <c r="B88" s="7"/>
      <c r="C88" s="7"/>
      <c r="D88" s="7"/>
      <c r="E88" s="7"/>
      <c r="F88" s="7"/>
      <c r="G88" s="7"/>
      <c r="H88" s="7"/>
      <c r="I88" s="10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14"/>
      <c r="W88" s="7"/>
      <c r="X88" s="7"/>
      <c r="Y88" s="14"/>
    </row>
    <row r="89" spans="1:25" x14ac:dyDescent="0.3">
      <c r="A89" s="7"/>
      <c r="B89" s="7"/>
      <c r="C89" s="7"/>
      <c r="D89" s="7"/>
      <c r="E89" s="7"/>
      <c r="F89" s="7"/>
      <c r="G89" s="7"/>
      <c r="H89" s="7"/>
      <c r="I89" s="10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14"/>
      <c r="W89" s="7"/>
      <c r="X89" s="7"/>
      <c r="Y89" s="14"/>
    </row>
    <row r="90" spans="1:25" x14ac:dyDescent="0.3">
      <c r="A90" s="7"/>
      <c r="B90" s="7"/>
      <c r="C90" s="7"/>
      <c r="D90" s="7"/>
      <c r="E90" s="7"/>
      <c r="F90" s="7"/>
      <c r="G90" s="7"/>
      <c r="H90" s="7"/>
      <c r="I90" s="10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14"/>
      <c r="W90" s="7"/>
      <c r="X90" s="7"/>
      <c r="Y90" s="14"/>
    </row>
    <row r="91" spans="1:25" x14ac:dyDescent="0.3">
      <c r="A91" s="7"/>
      <c r="B91" s="7"/>
      <c r="C91" s="7"/>
      <c r="D91" s="7"/>
      <c r="E91" s="7"/>
      <c r="F91" s="7"/>
      <c r="G91" s="7"/>
      <c r="H91" s="7"/>
      <c r="I91" s="10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14"/>
      <c r="W91" s="7"/>
      <c r="X91" s="7"/>
      <c r="Y91" s="14"/>
    </row>
    <row r="92" spans="1:25" x14ac:dyDescent="0.3">
      <c r="A92" s="7"/>
      <c r="B92" s="7"/>
      <c r="C92" s="7"/>
      <c r="D92" s="7"/>
      <c r="E92" s="7"/>
      <c r="F92" s="7"/>
      <c r="G92" s="7"/>
      <c r="H92" s="7"/>
      <c r="I92" s="10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14"/>
      <c r="W92" s="7"/>
      <c r="X92" s="7"/>
      <c r="Y92" s="14"/>
    </row>
    <row r="93" spans="1:25" x14ac:dyDescent="0.3">
      <c r="A93" s="7"/>
      <c r="B93" s="7"/>
      <c r="C93" s="7"/>
      <c r="D93" s="7"/>
      <c r="E93" s="7"/>
      <c r="F93" s="7"/>
      <c r="G93" s="7"/>
      <c r="H93" s="7"/>
      <c r="I93" s="10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14"/>
      <c r="W93" s="7"/>
      <c r="X93" s="7"/>
      <c r="Y93" s="14"/>
    </row>
    <row r="94" spans="1:25" x14ac:dyDescent="0.3">
      <c r="A94" s="7"/>
      <c r="B94" s="7"/>
      <c r="C94" s="7"/>
      <c r="D94" s="7"/>
      <c r="E94" s="7"/>
      <c r="F94" s="7"/>
      <c r="G94" s="7"/>
      <c r="H94" s="7"/>
      <c r="I94" s="10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14"/>
      <c r="W94" s="7"/>
      <c r="X94" s="7"/>
      <c r="Y94" s="14"/>
    </row>
    <row r="95" spans="1:25" x14ac:dyDescent="0.3">
      <c r="A95" s="7"/>
      <c r="B95" s="7"/>
      <c r="C95" s="7"/>
      <c r="D95" s="7"/>
      <c r="E95" s="7"/>
      <c r="F95" s="7"/>
      <c r="G95" s="7"/>
      <c r="H95" s="7"/>
      <c r="I95" s="10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14"/>
      <c r="W95" s="7"/>
      <c r="X95" s="7"/>
      <c r="Y95" s="14"/>
    </row>
    <row r="96" spans="1:25" x14ac:dyDescent="0.3">
      <c r="A96" s="7"/>
      <c r="B96" s="7"/>
      <c r="C96" s="7"/>
      <c r="D96" s="7"/>
      <c r="E96" s="7"/>
      <c r="F96" s="7"/>
      <c r="G96" s="7"/>
      <c r="H96" s="7"/>
      <c r="I96" s="10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14"/>
      <c r="W96" s="7"/>
      <c r="X96" s="7"/>
      <c r="Y96" s="14"/>
    </row>
    <row r="97" spans="3:25" x14ac:dyDescent="0.3">
      <c r="C97" s="7"/>
      <c r="D97" s="7"/>
      <c r="E97" s="7"/>
      <c r="F97" s="7"/>
      <c r="G97" s="7"/>
      <c r="H97" s="7"/>
      <c r="I97" s="10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14"/>
      <c r="W97" s="7"/>
      <c r="X97" s="7"/>
      <c r="Y97" s="14"/>
    </row>
    <row r="98" spans="3:25" x14ac:dyDescent="0.3">
      <c r="C98" s="7"/>
      <c r="D98" s="7"/>
      <c r="E98" s="7"/>
      <c r="F98" s="7"/>
      <c r="G98" s="7"/>
      <c r="H98" s="7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14"/>
      <c r="W98" s="7"/>
      <c r="X98" s="7"/>
      <c r="Y98" s="14"/>
    </row>
    <row r="99" spans="3:25" x14ac:dyDescent="0.3">
      <c r="C99" s="7"/>
      <c r="D99" s="7"/>
      <c r="E99" s="7"/>
      <c r="F99" s="7"/>
      <c r="G99" s="7"/>
      <c r="H99" s="7"/>
      <c r="I99" s="10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14"/>
      <c r="W99" s="7"/>
      <c r="X99" s="7"/>
      <c r="Y99" s="14"/>
    </row>
    <row r="100" spans="3:25" x14ac:dyDescent="0.3">
      <c r="C100" s="7"/>
      <c r="D100" s="7"/>
      <c r="E100" s="7"/>
      <c r="F100" s="7"/>
      <c r="G100" s="7"/>
      <c r="H100" s="7"/>
      <c r="I100" s="10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14"/>
      <c r="W100" s="7"/>
      <c r="X100" s="7"/>
      <c r="Y100" s="14"/>
    </row>
    <row r="101" spans="3:25" x14ac:dyDescent="0.3">
      <c r="C101" s="7"/>
      <c r="D101" s="7"/>
      <c r="E101" s="7"/>
      <c r="F101" s="7"/>
      <c r="G101" s="7"/>
      <c r="H101" s="7"/>
      <c r="I101" s="10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14"/>
      <c r="W101" s="7"/>
      <c r="X101" s="7"/>
      <c r="Y101" s="14"/>
    </row>
    <row r="102" spans="3:25" x14ac:dyDescent="0.3">
      <c r="C102" s="7"/>
      <c r="D102" s="7"/>
      <c r="E102" s="7"/>
      <c r="F102" s="7"/>
      <c r="G102" s="7"/>
      <c r="H102" s="7"/>
      <c r="I102" s="10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14"/>
      <c r="W102" s="7"/>
      <c r="X102" s="7"/>
      <c r="Y102" s="14"/>
    </row>
    <row r="103" spans="3:25" x14ac:dyDescent="0.3">
      <c r="C103" s="7"/>
      <c r="D103" s="7"/>
      <c r="E103" s="7"/>
      <c r="F103" s="7"/>
      <c r="G103" s="7"/>
      <c r="H103" s="7"/>
      <c r="I103" s="10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14"/>
      <c r="W103" s="7"/>
      <c r="X103" s="7"/>
      <c r="Y103" s="14"/>
    </row>
    <row r="104" spans="3:25" x14ac:dyDescent="0.3">
      <c r="C104" s="7"/>
      <c r="D104" s="7"/>
      <c r="E104" s="7"/>
      <c r="F104" s="7"/>
      <c r="G104" s="7"/>
      <c r="H104" s="7"/>
      <c r="I104" s="10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14"/>
      <c r="W104" s="7"/>
      <c r="X104" s="7"/>
      <c r="Y104" s="14"/>
    </row>
    <row r="105" spans="3:25" x14ac:dyDescent="0.3">
      <c r="C105" s="7"/>
      <c r="D105" s="7"/>
      <c r="E105" s="7"/>
      <c r="F105" s="7"/>
      <c r="G105" s="7"/>
      <c r="H105" s="7"/>
      <c r="I105" s="10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14"/>
      <c r="W105" s="7"/>
      <c r="X105" s="7"/>
      <c r="Y105" s="14"/>
    </row>
    <row r="106" spans="3:25" x14ac:dyDescent="0.3">
      <c r="C106" s="7"/>
      <c r="D106" s="7"/>
      <c r="E106" s="7"/>
      <c r="F106" s="7"/>
      <c r="G106" s="7"/>
      <c r="H106" s="7"/>
      <c r="I106" s="10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14"/>
      <c r="W106" s="7"/>
      <c r="X106" s="7"/>
      <c r="Y106" s="14"/>
    </row>
    <row r="107" spans="3:25" x14ac:dyDescent="0.3">
      <c r="C107" s="7"/>
      <c r="D107" s="7"/>
      <c r="E107" s="7"/>
      <c r="F107" s="7"/>
      <c r="G107" s="7"/>
      <c r="H107" s="7"/>
      <c r="I107" s="10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14"/>
      <c r="W107" s="7"/>
      <c r="X107" s="7"/>
      <c r="Y107" s="14"/>
    </row>
    <row r="108" spans="3:25" x14ac:dyDescent="0.3">
      <c r="C108" s="7"/>
      <c r="D108" s="7"/>
      <c r="E108" s="7"/>
      <c r="F108" s="7"/>
      <c r="G108" s="7"/>
      <c r="H108" s="7"/>
      <c r="I108" s="10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14"/>
      <c r="W108" s="7"/>
      <c r="X108" s="7"/>
      <c r="Y108" s="14"/>
    </row>
    <row r="109" spans="3:25" x14ac:dyDescent="0.3">
      <c r="C109" s="7"/>
      <c r="D109" s="7"/>
      <c r="E109" s="7"/>
      <c r="F109" s="7"/>
      <c r="G109" s="7"/>
      <c r="H109" s="7"/>
      <c r="I109" s="10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14"/>
      <c r="W109" s="7"/>
      <c r="X109" s="7"/>
      <c r="Y109" s="14"/>
    </row>
    <row r="110" spans="3:25" x14ac:dyDescent="0.3">
      <c r="C110" s="7"/>
      <c r="D110" s="7"/>
      <c r="E110" s="7"/>
      <c r="F110" s="7"/>
      <c r="G110" s="7"/>
      <c r="H110" s="7"/>
      <c r="I110" s="10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14"/>
      <c r="W110" s="7"/>
      <c r="X110" s="7"/>
      <c r="Y110" s="14"/>
    </row>
    <row r="111" spans="3:25" x14ac:dyDescent="0.3">
      <c r="C111" s="7"/>
      <c r="D111" s="7"/>
      <c r="E111" s="7"/>
      <c r="F111" s="7"/>
      <c r="G111" s="7"/>
      <c r="H111" s="7"/>
      <c r="I111" s="10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14"/>
      <c r="W111" s="7"/>
      <c r="X111" s="7"/>
      <c r="Y111" s="14"/>
    </row>
    <row r="112" spans="3:25" x14ac:dyDescent="0.3">
      <c r="C112" s="7"/>
      <c r="D112" s="7"/>
      <c r="E112" s="7"/>
      <c r="F112" s="7"/>
      <c r="G112" s="7"/>
      <c r="H112" s="7"/>
      <c r="I112" s="10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14"/>
      <c r="W112" s="7"/>
      <c r="X112" s="7"/>
      <c r="Y112" s="14"/>
    </row>
    <row r="113" spans="3:25" x14ac:dyDescent="0.3">
      <c r="C113" s="7"/>
      <c r="D113" s="7"/>
      <c r="E113" s="7"/>
      <c r="F113" s="7"/>
      <c r="G113" s="7"/>
      <c r="H113" s="7"/>
      <c r="I113" s="10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14"/>
      <c r="W113" s="7"/>
      <c r="X113" s="7"/>
      <c r="Y113" s="14"/>
    </row>
    <row r="114" spans="3:25" x14ac:dyDescent="0.3">
      <c r="C114" s="7"/>
      <c r="D114" s="7"/>
      <c r="E114" s="7"/>
      <c r="F114" s="7"/>
      <c r="G114" s="7"/>
      <c r="H114" s="7"/>
      <c r="I114" s="10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14"/>
      <c r="W114" s="7"/>
      <c r="X114" s="7"/>
      <c r="Y114" s="14"/>
    </row>
    <row r="115" spans="3:25" x14ac:dyDescent="0.3">
      <c r="C115" s="7"/>
      <c r="D115" s="7"/>
      <c r="E115" s="7"/>
      <c r="F115" s="7"/>
      <c r="G115" s="7"/>
      <c r="H115" s="7"/>
      <c r="I115" s="10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14"/>
      <c r="W115" s="7"/>
      <c r="X115" s="7"/>
      <c r="Y115" s="14"/>
    </row>
    <row r="116" spans="3:25" x14ac:dyDescent="0.3">
      <c r="C116" s="7"/>
      <c r="D116" s="7"/>
      <c r="E116" s="7"/>
      <c r="F116" s="7"/>
      <c r="G116" s="7"/>
      <c r="H116" s="7"/>
      <c r="I116" s="10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14"/>
      <c r="W116" s="7"/>
      <c r="X116" s="7"/>
      <c r="Y116" s="14"/>
    </row>
    <row r="117" spans="3:25" x14ac:dyDescent="0.3">
      <c r="C117" s="7"/>
      <c r="D117" s="7"/>
      <c r="E117" s="7"/>
      <c r="F117" s="7"/>
      <c r="G117" s="7"/>
      <c r="H117" s="7"/>
      <c r="I117" s="10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14"/>
      <c r="W117" s="7"/>
      <c r="X117" s="7"/>
      <c r="Y117" s="14"/>
    </row>
    <row r="118" spans="3:25" x14ac:dyDescent="0.3">
      <c r="C118" s="7"/>
      <c r="D118" s="7"/>
      <c r="E118" s="7"/>
      <c r="F118" s="7"/>
      <c r="G118" s="7"/>
      <c r="H118" s="7"/>
      <c r="I118" s="10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14"/>
      <c r="W118" s="7"/>
      <c r="X118" s="7"/>
      <c r="Y118" s="14"/>
    </row>
    <row r="119" spans="3:25" x14ac:dyDescent="0.3">
      <c r="C119" s="7"/>
      <c r="D119" s="7"/>
      <c r="E119" s="7"/>
      <c r="F119" s="7"/>
      <c r="G119" s="7"/>
      <c r="H119" s="7"/>
      <c r="I119" s="10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14"/>
      <c r="W119" s="7"/>
      <c r="X119" s="7"/>
      <c r="Y119" s="14"/>
    </row>
    <row r="120" spans="3:25" x14ac:dyDescent="0.3">
      <c r="C120" s="7"/>
      <c r="D120" s="7"/>
      <c r="E120" s="7"/>
      <c r="F120" s="7"/>
      <c r="G120" s="7"/>
      <c r="H120" s="7"/>
      <c r="I120" s="10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14"/>
      <c r="W120" s="7"/>
      <c r="X120" s="7"/>
      <c r="Y120" s="14"/>
    </row>
    <row r="121" spans="3:25" x14ac:dyDescent="0.3">
      <c r="C121" s="7"/>
      <c r="D121" s="7"/>
      <c r="E121" s="7"/>
      <c r="F121" s="7"/>
      <c r="G121" s="7"/>
      <c r="H121" s="7"/>
      <c r="I121" s="10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14"/>
      <c r="W121" s="7"/>
      <c r="X121" s="7"/>
      <c r="Y121" s="14"/>
    </row>
    <row r="122" spans="3:25" x14ac:dyDescent="0.3">
      <c r="C122" s="7"/>
      <c r="D122" s="7"/>
      <c r="E122" s="7"/>
      <c r="F122" s="7"/>
      <c r="G122" s="7"/>
      <c r="H122" s="7"/>
      <c r="I122" s="10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14"/>
      <c r="W122" s="7"/>
      <c r="X122" s="7"/>
      <c r="Y122" s="14"/>
    </row>
    <row r="123" spans="3:25" x14ac:dyDescent="0.3">
      <c r="C123" s="7"/>
      <c r="D123" s="7"/>
      <c r="E123" s="7"/>
      <c r="F123" s="7"/>
      <c r="G123" s="7"/>
      <c r="H123" s="7"/>
      <c r="I123" s="10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14"/>
      <c r="W123" s="7"/>
      <c r="X123" s="7"/>
      <c r="Y123" s="14"/>
    </row>
    <row r="124" spans="3:25" x14ac:dyDescent="0.3">
      <c r="C124" s="7"/>
      <c r="D124" s="7"/>
      <c r="E124" s="7"/>
      <c r="F124" s="7"/>
      <c r="G124" s="7"/>
      <c r="H124" s="7"/>
      <c r="I124" s="10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14"/>
      <c r="W124" s="7"/>
      <c r="X124" s="7"/>
      <c r="Y124" s="14"/>
    </row>
    <row r="125" spans="3:25" x14ac:dyDescent="0.3">
      <c r="C125" s="7"/>
      <c r="D125" s="7"/>
      <c r="E125" s="7"/>
      <c r="F125" s="7"/>
      <c r="G125" s="7"/>
      <c r="H125" s="7"/>
      <c r="I125" s="10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14"/>
      <c r="W125" s="7"/>
      <c r="X125" s="7"/>
      <c r="Y125" s="14"/>
    </row>
    <row r="126" spans="3:25" x14ac:dyDescent="0.3">
      <c r="C126" s="7"/>
      <c r="D126" s="7"/>
      <c r="E126" s="7"/>
      <c r="F126" s="7"/>
      <c r="G126" s="7"/>
      <c r="H126" s="7"/>
      <c r="I126" s="10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14"/>
      <c r="W126" s="7"/>
      <c r="X126" s="7"/>
      <c r="Y126" s="14"/>
    </row>
    <row r="127" spans="3:25" x14ac:dyDescent="0.3">
      <c r="C127" s="7"/>
      <c r="D127" s="7"/>
      <c r="E127" s="7"/>
      <c r="F127" s="7"/>
      <c r="G127" s="7"/>
      <c r="H127" s="7"/>
      <c r="I127" s="10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14"/>
      <c r="W127" s="7"/>
      <c r="X127" s="7"/>
      <c r="Y127" s="14"/>
    </row>
    <row r="128" spans="3:25" x14ac:dyDescent="0.3">
      <c r="C128" s="7"/>
      <c r="D128" s="7"/>
      <c r="E128" s="7"/>
      <c r="F128" s="7"/>
      <c r="G128" s="7"/>
      <c r="H128" s="7"/>
      <c r="I128" s="10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14"/>
      <c r="W128" s="7"/>
      <c r="X128" s="7"/>
      <c r="Y128" s="14"/>
    </row>
    <row r="129" spans="3:25" x14ac:dyDescent="0.3">
      <c r="C129" s="7"/>
      <c r="D129" s="7"/>
      <c r="E129" s="7"/>
      <c r="F129" s="7"/>
      <c r="G129" s="7"/>
      <c r="H129" s="7"/>
      <c r="I129" s="10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14"/>
      <c r="W129" s="7"/>
      <c r="X129" s="7"/>
      <c r="Y129" s="14"/>
    </row>
    <row r="130" spans="3:25" x14ac:dyDescent="0.3">
      <c r="C130" s="7"/>
      <c r="D130" s="7"/>
      <c r="E130" s="7"/>
      <c r="F130" s="7"/>
      <c r="G130" s="7"/>
      <c r="H130" s="7"/>
      <c r="I130" s="10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14"/>
      <c r="W130" s="7"/>
      <c r="X130" s="7"/>
      <c r="Y130" s="14"/>
    </row>
    <row r="131" spans="3:25" x14ac:dyDescent="0.3">
      <c r="C131" s="7"/>
      <c r="D131" s="7"/>
      <c r="E131" s="7"/>
      <c r="F131" s="7"/>
      <c r="G131" s="7"/>
      <c r="H131" s="7"/>
      <c r="I131" s="10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14"/>
      <c r="W131" s="7"/>
      <c r="X131" s="7"/>
      <c r="Y131" s="14"/>
    </row>
    <row r="132" spans="3:25" x14ac:dyDescent="0.3">
      <c r="C132" s="7"/>
      <c r="D132" s="7"/>
      <c r="E132" s="7"/>
      <c r="F132" s="7"/>
      <c r="G132" s="7"/>
      <c r="H132" s="7"/>
      <c r="I132" s="10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14"/>
      <c r="W132" s="7"/>
      <c r="X132" s="7"/>
      <c r="Y132" s="14"/>
    </row>
    <row r="133" spans="3:25" x14ac:dyDescent="0.3">
      <c r="C133" s="7"/>
      <c r="D133" s="7"/>
      <c r="E133" s="7"/>
      <c r="F133" s="7"/>
      <c r="G133" s="7"/>
      <c r="H133" s="7"/>
      <c r="I133" s="10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14"/>
      <c r="W133" s="7"/>
      <c r="X133" s="7"/>
      <c r="Y133" s="14"/>
    </row>
    <row r="134" spans="3:25" x14ac:dyDescent="0.3">
      <c r="C134" s="7"/>
      <c r="D134" s="7"/>
      <c r="E134" s="7"/>
      <c r="F134" s="7"/>
      <c r="G134" s="7"/>
      <c r="H134" s="7"/>
      <c r="I134" s="10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14"/>
      <c r="W134" s="7"/>
      <c r="X134" s="7"/>
      <c r="Y134" s="14"/>
    </row>
    <row r="135" spans="3:25" x14ac:dyDescent="0.3">
      <c r="C135" s="7"/>
      <c r="D135" s="7"/>
      <c r="E135" s="7"/>
      <c r="F135" s="7"/>
      <c r="G135" s="7"/>
      <c r="H135" s="7"/>
      <c r="I135" s="10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14"/>
      <c r="W135" s="7"/>
      <c r="X135" s="7"/>
      <c r="Y135" s="14"/>
    </row>
    <row r="136" spans="3:25" x14ac:dyDescent="0.3">
      <c r="C136" s="7"/>
      <c r="D136" s="7"/>
      <c r="E136" s="7"/>
      <c r="F136" s="7"/>
      <c r="G136" s="7"/>
      <c r="H136" s="7"/>
      <c r="I136" s="10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14"/>
      <c r="W136" s="7"/>
      <c r="X136" s="7"/>
      <c r="Y136" s="14"/>
    </row>
    <row r="137" spans="3:25" x14ac:dyDescent="0.3">
      <c r="C137" s="7"/>
      <c r="D137" s="7"/>
      <c r="E137" s="7"/>
      <c r="F137" s="7"/>
      <c r="G137" s="7"/>
      <c r="H137" s="7"/>
      <c r="I137" s="10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14"/>
      <c r="W137" s="7"/>
      <c r="X137" s="7"/>
      <c r="Y137" s="14"/>
    </row>
    <row r="138" spans="3:25" x14ac:dyDescent="0.3">
      <c r="C138" s="7"/>
      <c r="D138" s="7"/>
      <c r="E138" s="7"/>
      <c r="F138" s="7"/>
      <c r="G138" s="7"/>
      <c r="H138" s="7"/>
      <c r="I138" s="10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14"/>
      <c r="W138" s="7"/>
      <c r="X138" s="7"/>
      <c r="Y138" s="14"/>
    </row>
    <row r="139" spans="3:25" x14ac:dyDescent="0.3">
      <c r="C139" s="7"/>
      <c r="D139" s="7"/>
      <c r="E139" s="7"/>
      <c r="F139" s="7"/>
      <c r="G139" s="7"/>
      <c r="H139" s="7"/>
      <c r="I139" s="10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14"/>
      <c r="W139" s="7"/>
      <c r="X139" s="7"/>
      <c r="Y139" s="14"/>
    </row>
    <row r="140" spans="3:25" x14ac:dyDescent="0.3">
      <c r="C140" s="7"/>
      <c r="D140" s="7"/>
      <c r="E140" s="7"/>
      <c r="F140" s="7"/>
      <c r="G140" s="7"/>
      <c r="H140" s="7"/>
      <c r="I140" s="10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14"/>
      <c r="W140" s="7"/>
      <c r="X140" s="7"/>
      <c r="Y140" s="14"/>
    </row>
    <row r="141" spans="3:25" x14ac:dyDescent="0.3">
      <c r="C141" s="7"/>
      <c r="D141" s="7"/>
      <c r="E141" s="7"/>
      <c r="F141" s="7"/>
      <c r="G141" s="7"/>
      <c r="H141" s="7"/>
      <c r="I141" s="10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14"/>
      <c r="W141" s="7"/>
      <c r="X141" s="7"/>
      <c r="Y141" s="14"/>
    </row>
    <row r="142" spans="3:25" x14ac:dyDescent="0.3">
      <c r="C142" s="7"/>
      <c r="D142" s="7"/>
      <c r="E142" s="7"/>
      <c r="F142" s="7"/>
      <c r="G142" s="7"/>
      <c r="H142" s="7"/>
      <c r="I142" s="10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14"/>
      <c r="W142" s="7"/>
      <c r="X142" s="7"/>
      <c r="Y142" s="14"/>
    </row>
    <row r="143" spans="3:25" x14ac:dyDescent="0.3">
      <c r="C143" s="7"/>
      <c r="D143" s="7"/>
      <c r="E143" s="7"/>
      <c r="F143" s="7"/>
      <c r="G143" s="7"/>
      <c r="H143" s="7"/>
      <c r="I143" s="10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14"/>
      <c r="W143" s="7"/>
      <c r="X143" s="7"/>
      <c r="Y143" s="14"/>
    </row>
    <row r="144" spans="3:25" x14ac:dyDescent="0.3">
      <c r="C144" s="7"/>
      <c r="D144" s="7"/>
      <c r="E144" s="7"/>
      <c r="F144" s="7"/>
      <c r="G144" s="7"/>
      <c r="H144" s="7"/>
      <c r="I144" s="10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14"/>
      <c r="W144" s="7"/>
      <c r="X144" s="7"/>
      <c r="Y144" s="14"/>
    </row>
  </sheetData>
  <sortState ref="C8:Z374">
    <sortCondition ref="I8:I374"/>
    <sortCondition descending="1" ref="V8:V374"/>
  </sortState>
  <mergeCells count="26">
    <mergeCell ref="A4:C4"/>
    <mergeCell ref="A5:A7"/>
    <mergeCell ref="C5:C7"/>
    <mergeCell ref="D5:D7"/>
    <mergeCell ref="E5:E7"/>
    <mergeCell ref="F5:F7"/>
    <mergeCell ref="G5:G7"/>
    <mergeCell ref="S6:S7"/>
    <mergeCell ref="T6:T7"/>
    <mergeCell ref="P6:P7"/>
    <mergeCell ref="Y5:Y7"/>
    <mergeCell ref="H5:H7"/>
    <mergeCell ref="I5:I7"/>
    <mergeCell ref="J5:J7"/>
    <mergeCell ref="X5:X7"/>
    <mergeCell ref="K5:K7"/>
    <mergeCell ref="L5:U5"/>
    <mergeCell ref="L6:L7"/>
    <mergeCell ref="Q6:Q7"/>
    <mergeCell ref="R6:R7"/>
    <mergeCell ref="W5:W7"/>
    <mergeCell ref="V5:V7"/>
    <mergeCell ref="U6:U7"/>
    <mergeCell ref="M6:M7"/>
    <mergeCell ref="N6:N7"/>
    <mergeCell ref="O6:O7"/>
  </mergeCells>
  <phoneticPr fontId="13" type="noConversion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7"/>
  <sheetViews>
    <sheetView workbookViewId="0">
      <selection activeCell="D1" sqref="D1"/>
    </sheetView>
  </sheetViews>
  <sheetFormatPr defaultRowHeight="15" x14ac:dyDescent="0.25"/>
  <cols>
    <col min="3" max="3" width="20.5703125" customWidth="1"/>
    <col min="4" max="4" width="17.5703125" customWidth="1"/>
  </cols>
  <sheetData>
    <row r="2" spans="3:6" x14ac:dyDescent="0.25">
      <c r="C2" t="s">
        <v>38</v>
      </c>
      <c r="D2" t="s">
        <v>39</v>
      </c>
    </row>
    <row r="3" spans="3:6" ht="21" x14ac:dyDescent="0.35">
      <c r="C3" t="s">
        <v>40</v>
      </c>
      <c r="D3">
        <v>760184</v>
      </c>
      <c r="F3" s="1" t="s">
        <v>41</v>
      </c>
    </row>
    <row r="4" spans="3:6" x14ac:dyDescent="0.25">
      <c r="C4" t="s">
        <v>42</v>
      </c>
      <c r="D4">
        <v>763282</v>
      </c>
    </row>
    <row r="5" spans="3:6" x14ac:dyDescent="0.25">
      <c r="C5" t="s">
        <v>43</v>
      </c>
      <c r="D5">
        <v>763283</v>
      </c>
    </row>
    <row r="6" spans="3:6" x14ac:dyDescent="0.25">
      <c r="C6" t="s">
        <v>44</v>
      </c>
      <c r="D6">
        <v>760186</v>
      </c>
    </row>
    <row r="7" spans="3:6" x14ac:dyDescent="0.25">
      <c r="C7" t="s">
        <v>45</v>
      </c>
      <c r="D7">
        <v>766032</v>
      </c>
    </row>
    <row r="8" spans="3:6" x14ac:dyDescent="0.25">
      <c r="C8" t="s">
        <v>46</v>
      </c>
      <c r="D8">
        <v>760187</v>
      </c>
    </row>
    <row r="9" spans="3:6" x14ac:dyDescent="0.25">
      <c r="C9" t="s">
        <v>47</v>
      </c>
      <c r="D9">
        <v>760188</v>
      </c>
    </row>
    <row r="10" spans="3:6" x14ac:dyDescent="0.25">
      <c r="C10" t="s">
        <v>48</v>
      </c>
      <c r="D10">
        <v>760189</v>
      </c>
    </row>
    <row r="11" spans="3:6" x14ac:dyDescent="0.25">
      <c r="C11" t="s">
        <v>49</v>
      </c>
      <c r="D11">
        <v>766104</v>
      </c>
    </row>
    <row r="12" spans="3:6" x14ac:dyDescent="0.25">
      <c r="C12" t="s">
        <v>50</v>
      </c>
      <c r="D12">
        <v>766105</v>
      </c>
    </row>
    <row r="13" spans="3:6" x14ac:dyDescent="0.25">
      <c r="C13" t="s">
        <v>51</v>
      </c>
      <c r="D13">
        <v>763156</v>
      </c>
    </row>
    <row r="14" spans="3:6" x14ac:dyDescent="0.25">
      <c r="C14" t="s">
        <v>52</v>
      </c>
      <c r="D14">
        <v>760239</v>
      </c>
    </row>
    <row r="15" spans="3:6" x14ac:dyDescent="0.25">
      <c r="C15" t="s">
        <v>53</v>
      </c>
      <c r="D15">
        <v>763212</v>
      </c>
    </row>
    <row r="16" spans="3:6" x14ac:dyDescent="0.25">
      <c r="C16" t="s">
        <v>54</v>
      </c>
      <c r="D16">
        <v>763213</v>
      </c>
    </row>
    <row r="17" spans="3:4" x14ac:dyDescent="0.25">
      <c r="C17" t="s">
        <v>55</v>
      </c>
      <c r="D17">
        <v>763214</v>
      </c>
    </row>
    <row r="18" spans="3:4" x14ac:dyDescent="0.25">
      <c r="C18" t="s">
        <v>56</v>
      </c>
      <c r="D18">
        <v>760243</v>
      </c>
    </row>
    <row r="19" spans="3:4" x14ac:dyDescent="0.25">
      <c r="C19" t="s">
        <v>57</v>
      </c>
      <c r="D19">
        <v>760244</v>
      </c>
    </row>
    <row r="20" spans="3:4" x14ac:dyDescent="0.25">
      <c r="C20" t="s">
        <v>58</v>
      </c>
      <c r="D20">
        <v>760245</v>
      </c>
    </row>
    <row r="21" spans="3:4" x14ac:dyDescent="0.25">
      <c r="C21" t="s">
        <v>59</v>
      </c>
    </row>
    <row r="22" spans="3:4" x14ac:dyDescent="0.25">
      <c r="C22" t="s">
        <v>60</v>
      </c>
      <c r="D22">
        <v>763211</v>
      </c>
    </row>
    <row r="23" spans="3:4" x14ac:dyDescent="0.25">
      <c r="C23" t="s">
        <v>61</v>
      </c>
      <c r="D23">
        <v>766033</v>
      </c>
    </row>
    <row r="24" spans="3:4" x14ac:dyDescent="0.25">
      <c r="C24" t="s">
        <v>62</v>
      </c>
      <c r="D24">
        <v>766103</v>
      </c>
    </row>
    <row r="25" spans="3:4" x14ac:dyDescent="0.25">
      <c r="C25" t="s">
        <v>63</v>
      </c>
      <c r="D25">
        <v>766071</v>
      </c>
    </row>
    <row r="26" spans="3:4" x14ac:dyDescent="0.25">
      <c r="C26" t="s">
        <v>64</v>
      </c>
      <c r="D26">
        <v>766010</v>
      </c>
    </row>
    <row r="27" spans="3:4" x14ac:dyDescent="0.25">
      <c r="C2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ПРЕДМЕТ</vt:lpstr>
      <vt:lpstr>КОДЫ ШКОЛ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V. V. Tarasova</cp:lastModifiedBy>
  <cp:revision/>
  <cp:lastPrinted>2024-10-21T09:14:14Z</cp:lastPrinted>
  <dcterms:created xsi:type="dcterms:W3CDTF">2018-08-16T12:42:27Z</dcterms:created>
  <dcterms:modified xsi:type="dcterms:W3CDTF">2024-10-22T07:42:51Z</dcterms:modified>
</cp:coreProperties>
</file>