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-110" yWindow="-110" windowWidth="23260" windowHeight="12580"/>
  </bookViews>
  <sheets>
    <sheet name="ТЕХНОЛОГИЯ" sheetId="1" r:id="rId1"/>
  </sheets>
  <definedNames>
    <definedName name="_xlnm.Print_Titles" localSheetId="0">ТЕХНОЛОГИЯ!$5:$7</definedName>
  </definedNames>
  <calcPr calcId="162913"/>
</workbook>
</file>

<file path=xl/calcChain.xml><?xml version="1.0" encoding="utf-8"?>
<calcChain xmlns="http://schemas.openxmlformats.org/spreadsheetml/2006/main">
  <c r="F8" i="1" l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R8" i="1"/>
  <c r="R9" i="1"/>
  <c r="R10" i="1"/>
  <c r="R14" i="1"/>
  <c r="R12" i="1"/>
  <c r="R15" i="1"/>
  <c r="R16" i="1"/>
  <c r="O35" i="1"/>
  <c r="R35" i="1" s="1"/>
  <c r="O21" i="1"/>
  <c r="R21" i="1" s="1"/>
  <c r="O20" i="1"/>
  <c r="R20" i="1" s="1"/>
  <c r="O19" i="1"/>
  <c r="R19" i="1" s="1"/>
  <c r="O44" i="1"/>
  <c r="R44" i="1" s="1"/>
  <c r="O43" i="1"/>
  <c r="Q43" i="1" s="1"/>
  <c r="O42" i="1"/>
  <c r="R42" i="1" s="1"/>
  <c r="O41" i="1"/>
  <c r="Q41" i="1" s="1"/>
  <c r="O40" i="1"/>
  <c r="R40" i="1" s="1"/>
  <c r="O39" i="1"/>
  <c r="R39" i="1" s="1"/>
  <c r="O38" i="1"/>
  <c r="R38" i="1" s="1"/>
  <c r="O37" i="1"/>
  <c r="R37" i="1" s="1"/>
  <c r="O36" i="1"/>
  <c r="R36" i="1" s="1"/>
  <c r="O34" i="1"/>
  <c r="Q34" i="1" s="1"/>
  <c r="O33" i="1"/>
  <c r="R33" i="1" s="1"/>
  <c r="O32" i="1"/>
  <c r="R32" i="1" s="1"/>
  <c r="O31" i="1"/>
  <c r="R31" i="1" s="1"/>
  <c r="O30" i="1"/>
  <c r="R30" i="1" s="1"/>
  <c r="O29" i="1"/>
  <c r="R29" i="1" s="1"/>
  <c r="O28" i="1"/>
  <c r="Q28" i="1" s="1"/>
  <c r="O27" i="1"/>
  <c r="R27" i="1" s="1"/>
  <c r="O26" i="1"/>
  <c r="Q26" i="1" s="1"/>
  <c r="O25" i="1"/>
  <c r="R25" i="1" s="1"/>
  <c r="O24" i="1"/>
  <c r="R24" i="1" s="1"/>
  <c r="O23" i="1"/>
  <c r="R23" i="1" s="1"/>
  <c r="O22" i="1"/>
  <c r="Q22" i="1" s="1"/>
  <c r="O13" i="1"/>
  <c r="R13" i="1" s="1"/>
  <c r="O11" i="1"/>
  <c r="Q11" i="1" s="1"/>
  <c r="Q13" i="1" l="1"/>
  <c r="Q19" i="1"/>
  <c r="R41" i="1"/>
  <c r="R34" i="1"/>
  <c r="R28" i="1"/>
  <c r="R22" i="1"/>
  <c r="R26" i="1"/>
  <c r="R43" i="1"/>
  <c r="R11" i="1"/>
  <c r="Q21" i="1"/>
  <c r="Q29" i="1"/>
  <c r="Q36" i="1"/>
  <c r="Q39" i="1"/>
  <c r="Q42" i="1"/>
  <c r="Q24" i="1"/>
  <c r="Q30" i="1"/>
  <c r="Q37" i="1"/>
  <c r="Q35" i="1"/>
  <c r="Q23" i="1"/>
  <c r="Q32" i="1"/>
  <c r="Q27" i="1"/>
  <c r="Q33" i="1"/>
  <c r="Q40" i="1"/>
  <c r="Q25" i="1"/>
  <c r="Q31" i="1"/>
  <c r="Q38" i="1"/>
  <c r="Q44" i="1"/>
  <c r="Q20" i="1"/>
</calcChain>
</file>

<file path=xl/sharedStrings.xml><?xml version="1.0" encoding="utf-8"?>
<sst xmlns="http://schemas.openxmlformats.org/spreadsheetml/2006/main" count="243" uniqueCount="148">
  <si>
    <t>Итоговая ведомость школьного этапа</t>
  </si>
  <si>
    <t>Технология</t>
  </si>
  <si>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</si>
  <si>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</si>
  <si>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</si>
  <si>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</si>
  <si>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</si>
  <si>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</si>
  <si>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</si>
  <si>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</si>
  <si>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</si>
  <si>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</si>
  <si>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</si>
  <si>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</si>
  <si>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</si>
  <si>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</si>
  <si>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</si>
  <si>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</si>
  <si>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Переславль-Залесский</t>
  </si>
  <si>
    <t>Анна</t>
  </si>
  <si>
    <t>Алена</t>
  </si>
  <si>
    <t>Сергеевна</t>
  </si>
  <si>
    <t>София</t>
  </si>
  <si>
    <t>Юрьевна</t>
  </si>
  <si>
    <t>Викторовна</t>
  </si>
  <si>
    <t>Ж</t>
  </si>
  <si>
    <t>Дмитриева</t>
  </si>
  <si>
    <t>Анастасия</t>
  </si>
  <si>
    <t>Виктория</t>
  </si>
  <si>
    <t>Романовна</t>
  </si>
  <si>
    <t>Ильинична</t>
  </si>
  <si>
    <t>Варвара</t>
  </si>
  <si>
    <t>Перейма</t>
  </si>
  <si>
    <t>Ева</t>
  </si>
  <si>
    <t>Львовна</t>
  </si>
  <si>
    <t>Т0611</t>
  </si>
  <si>
    <t>Александровна</t>
  </si>
  <si>
    <t>Т0602</t>
  </si>
  <si>
    <t>Эленпорт</t>
  </si>
  <si>
    <t>Дарья</t>
  </si>
  <si>
    <t>Владиславовна</t>
  </si>
  <si>
    <t>Т0605</t>
  </si>
  <si>
    <t>Т0608</t>
  </si>
  <si>
    <t>Павлова</t>
  </si>
  <si>
    <t>Т0603</t>
  </si>
  <si>
    <t>Т0607</t>
  </si>
  <si>
    <t>Ирина</t>
  </si>
  <si>
    <t>Т0609</t>
  </si>
  <si>
    <t>Ульяна</t>
  </si>
  <si>
    <t>Игоревна</t>
  </si>
  <si>
    <t>Алексеевна</t>
  </si>
  <si>
    <t>Т0601</t>
  </si>
  <si>
    <t>Т0604</t>
  </si>
  <si>
    <t>Ксения</t>
  </si>
  <si>
    <t>Евгеньевна</t>
  </si>
  <si>
    <t>Будаева</t>
  </si>
  <si>
    <t>Матющенко</t>
  </si>
  <si>
    <t>Таисия</t>
  </si>
  <si>
    <t>Миронова</t>
  </si>
  <si>
    <t>Полина</t>
  </si>
  <si>
    <t>Бабакова</t>
  </si>
  <si>
    <t>Лидия</t>
  </si>
  <si>
    <t>Дмитриевна</t>
  </si>
  <si>
    <t>Хачатрян</t>
  </si>
  <si>
    <t>Вааговна</t>
  </si>
  <si>
    <t>Ардентова</t>
  </si>
  <si>
    <t>Маймескул</t>
  </si>
  <si>
    <t>Милана</t>
  </si>
  <si>
    <t>Ивановна</t>
  </si>
  <si>
    <t>Т0701</t>
  </si>
  <si>
    <t xml:space="preserve">Аветисян </t>
  </si>
  <si>
    <t>Мариам</t>
  </si>
  <si>
    <t>Нверовна</t>
  </si>
  <si>
    <t>Геворгян</t>
  </si>
  <si>
    <t>Арутюновна</t>
  </si>
  <si>
    <t>Диана</t>
  </si>
  <si>
    <t>Т0704</t>
  </si>
  <si>
    <t>Михайловна</t>
  </si>
  <si>
    <t>Т0714</t>
  </si>
  <si>
    <t>Т0703</t>
  </si>
  <si>
    <t>Т0707</t>
  </si>
  <si>
    <t>Т0702</t>
  </si>
  <si>
    <t>Т0706</t>
  </si>
  <si>
    <t>Т0708</t>
  </si>
  <si>
    <t>Т0710</t>
  </si>
  <si>
    <t>Т0711</t>
  </si>
  <si>
    <t>Т0713</t>
  </si>
  <si>
    <t>Т0709</t>
  </si>
  <si>
    <t>Т0712</t>
  </si>
  <si>
    <t>Т0705</t>
  </si>
  <si>
    <t>Вадимовна</t>
  </si>
  <si>
    <t>Олеговна</t>
  </si>
  <si>
    <t>Харитонова</t>
  </si>
  <si>
    <t>Т0716</t>
  </si>
  <si>
    <t>Толкунова</t>
  </si>
  <si>
    <t>Александра</t>
  </si>
  <si>
    <t>Амплеева</t>
  </si>
  <si>
    <t>Жеглова</t>
  </si>
  <si>
    <t>Чикакова</t>
  </si>
  <si>
    <t>Омина</t>
  </si>
  <si>
    <t>Азалшоевна</t>
  </si>
  <si>
    <t>Фисенко</t>
  </si>
  <si>
    <t>Кристина</t>
  </si>
  <si>
    <t>Емелина</t>
  </si>
  <si>
    <t>Денисовна</t>
  </si>
  <si>
    <t>Кудряшова</t>
  </si>
  <si>
    <t>Волкова</t>
  </si>
  <si>
    <t>Вероника</t>
  </si>
  <si>
    <t>Саарян</t>
  </si>
  <si>
    <t>Артуровна</t>
  </si>
  <si>
    <t>Аксенова</t>
  </si>
  <si>
    <t>Т0720</t>
  </si>
  <si>
    <t>Т0722</t>
  </si>
  <si>
    <t>Полякова</t>
  </si>
  <si>
    <t>Т0717</t>
  </si>
  <si>
    <t>Осипова</t>
  </si>
  <si>
    <t>Павловна</t>
  </si>
  <si>
    <t>Т0715</t>
  </si>
  <si>
    <t>Акопян</t>
  </si>
  <si>
    <t>Мухина</t>
  </si>
  <si>
    <t>Т0719</t>
  </si>
  <si>
    <t>Мазурова</t>
  </si>
  <si>
    <t>Т0721</t>
  </si>
  <si>
    <t>Баротова</t>
  </si>
  <si>
    <t>Бибисохиба</t>
  </si>
  <si>
    <t>Комилджоновна</t>
  </si>
  <si>
    <t>Т0723</t>
  </si>
  <si>
    <t>Борисова</t>
  </si>
  <si>
    <t>Ижик</t>
  </si>
  <si>
    <t>Эвелина</t>
  </si>
  <si>
    <t>Кондур</t>
  </si>
  <si>
    <t>Динара</t>
  </si>
  <si>
    <t>Камразовна</t>
  </si>
  <si>
    <t>Т0718</t>
  </si>
  <si>
    <t>Т0804</t>
  </si>
  <si>
    <t>Т0802</t>
  </si>
  <si>
    <t>Т0803</t>
  </si>
  <si>
    <t>Т0801</t>
  </si>
  <si>
    <t>Ероховец</t>
  </si>
  <si>
    <t>Снежана</t>
  </si>
  <si>
    <t>Брындина</t>
  </si>
  <si>
    <t>Догадаева</t>
  </si>
  <si>
    <t>Ярослава</t>
  </si>
  <si>
    <t>Сосновская</t>
  </si>
  <si>
    <t>Марфа</t>
  </si>
  <si>
    <t>Борисовна</t>
  </si>
  <si>
    <t>Участник</t>
  </si>
  <si>
    <t>«6»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</si>
</sst>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4"/>
      <color theme="1"/>
      <name val="Times New Roman"/>
    </font>
    <font>
      <b/>
      <sz val="14"/>
      <color theme="1"/>
      <name val="Times New Roman"/>
    </font>
    <font>
      <sz val="14"/>
      <name val="Times New Roman"/>
    </font>
    <font>
      <sz val="14"/>
      <color rgb="FF000000"/>
      <name val="Times New Roman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/>
    <xf numFmtId="0" fontId="1" fillId="0" borderId="0" xfId="0" applyFont="1" applyFill="1"/>
    <xf numFmtId="1" fontId="1" fillId="0" borderId="0" xfId="0" applyNumberFormat="1" applyFont="1" applyFill="1"/>
    <xf numFmtId="49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vertical="distributed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9" fontId="4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4"/>
  <sheetViews>
    <sheetView tabSelected="1" topLeftCell="A4" zoomScale="70" zoomScaleNormal="70" workbookViewId="0">
      <selection activeCell="W14" sqref="W14"/>
    </sheetView>
  </sheetViews>
  <sheetFormatPr defaultColWidth="9.08984375" defaultRowHeight="18" x14ac:dyDescent="0.4"/>
  <cols>
    <col min="1" max="1" width="7.453125" style="1" customWidth="1"/>
    <col min="2" max="2" width="6.90625" style="1" hidden="1" customWidth="1"/>
    <col min="3" max="3" width="2.7265625" style="1" customWidth="1"/>
    <col min="4" max="4" width="18" style="1" hidden="1" customWidth="1"/>
    <col min="5" max="5" width="22.08984375" style="1" hidden="1" customWidth="1"/>
    <col min="6" max="6" width="4.08984375" style="1" hidden="1" customWidth="1"/>
    <col min="7" max="8" width="4.08984375" style="1" customWidth="1"/>
    <col min="9" max="9" width="13.08984375" style="1" customWidth="1"/>
    <col min="10" max="10" width="8.08984375" style="2" customWidth="1"/>
    <col min="11" max="11" width="12.36328125" style="1" hidden="1" customWidth="1"/>
    <col min="12" max="12" width="25.6328125" style="1" hidden="1" customWidth="1"/>
    <col min="13" max="13" width="6.08984375" style="1" customWidth="1"/>
    <col min="14" max="14" width="6" style="1" customWidth="1"/>
    <col min="15" max="15" width="10.08984375" style="3" customWidth="1"/>
    <col min="16" max="17" width="10" style="1" customWidth="1"/>
    <col min="18" max="18" width="12.54296875" style="3" customWidth="1"/>
    <col min="19" max="19" width="9.08984375" style="1" bestFit="1" customWidth="1"/>
    <col min="20" max="16384" width="9.08984375" style="1"/>
  </cols>
  <sheetData>
    <row r="3" spans="1:18" x14ac:dyDescent="0.4">
      <c r="A3" s="1" t="s">
        <v>0</v>
      </c>
      <c r="K3" s="4"/>
      <c r="L3" s="4" t="s">
        <v>1</v>
      </c>
    </row>
    <row r="4" spans="1:18" x14ac:dyDescent="0.4">
      <c r="A4" s="21" t="s">
        <v>147</v>
      </c>
      <c r="B4" s="22"/>
      <c r="C4" s="22"/>
      <c r="D4" s="22"/>
    </row>
    <row r="5" spans="1:18" s="5" customFormat="1" ht="22.5" customHeight="1" x14ac:dyDescent="0.35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/>
      <c r="G5" s="16"/>
      <c r="H5" s="16"/>
      <c r="I5" s="16" t="s">
        <v>7</v>
      </c>
      <c r="J5" s="10" t="s">
        <v>8</v>
      </c>
      <c r="K5" s="16" t="s">
        <v>9</v>
      </c>
      <c r="L5" s="16" t="s">
        <v>10</v>
      </c>
      <c r="M5" s="19" t="s">
        <v>11</v>
      </c>
      <c r="N5" s="20"/>
      <c r="O5" s="13" t="s">
        <v>12</v>
      </c>
      <c r="P5" s="16" t="s">
        <v>13</v>
      </c>
      <c r="Q5" s="16" t="s">
        <v>14</v>
      </c>
      <c r="R5" s="13" t="s">
        <v>15</v>
      </c>
    </row>
    <row r="6" spans="1:18" s="5" customFormat="1" ht="16.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1"/>
      <c r="K6" s="17"/>
      <c r="L6" s="17"/>
      <c r="M6" s="16" t="s">
        <v>16</v>
      </c>
      <c r="N6" s="16" t="s">
        <v>17</v>
      </c>
      <c r="O6" s="14"/>
      <c r="P6" s="17"/>
      <c r="Q6" s="17"/>
      <c r="R6" s="14"/>
    </row>
    <row r="7" spans="1:18" s="5" customFormat="1" x14ac:dyDescent="0.35">
      <c r="A7" s="18"/>
      <c r="B7" s="18"/>
      <c r="C7" s="18"/>
      <c r="D7" s="18"/>
      <c r="E7" s="18"/>
      <c r="F7" s="18"/>
      <c r="G7" s="18"/>
      <c r="H7" s="18"/>
      <c r="I7" s="18"/>
      <c r="J7" s="12"/>
      <c r="K7" s="18"/>
      <c r="L7" s="18"/>
      <c r="M7" s="18"/>
      <c r="N7" s="18"/>
      <c r="O7" s="15"/>
      <c r="P7" s="18"/>
      <c r="Q7" s="18"/>
      <c r="R7" s="15"/>
    </row>
    <row r="8" spans="1:18" x14ac:dyDescent="0.4">
      <c r="A8" s="6">
        <v>10</v>
      </c>
      <c r="B8" s="6" t="s">
        <v>25</v>
      </c>
      <c r="C8" s="6" t="s">
        <v>55</v>
      </c>
      <c r="D8" s="6" t="s">
        <v>27</v>
      </c>
      <c r="E8" s="6" t="s">
        <v>21</v>
      </c>
      <c r="F8" s="6" t="str">
        <f t="shared" ref="F8:F18" si="0">LEFT(C8,1)</f>
        <v>Б</v>
      </c>
      <c r="G8" s="6" t="str">
        <f t="shared" ref="G8:G18" si="1">LEFT(D8,1)</f>
        <v>А</v>
      </c>
      <c r="H8" s="6" t="str">
        <f t="shared" ref="H8:H18" si="2">LEFT(E8,1)</f>
        <v>С</v>
      </c>
      <c r="I8" s="6">
        <v>760184</v>
      </c>
      <c r="J8" s="6">
        <v>6</v>
      </c>
      <c r="K8" s="6" t="s">
        <v>44</v>
      </c>
      <c r="L8" s="7" t="s">
        <v>18</v>
      </c>
      <c r="M8" s="7">
        <v>10</v>
      </c>
      <c r="N8" s="7">
        <v>0</v>
      </c>
      <c r="O8" s="7">
        <v>49</v>
      </c>
      <c r="P8" s="8">
        <v>50</v>
      </c>
      <c r="Q8" s="9">
        <v>0.98</v>
      </c>
      <c r="R8" s="8" t="str">
        <f t="shared" ref="R8:R16" si="3">IF(O8&gt;75%*P8, "Победитель", IF(O8&gt;50%*P8, "Призёр", "Участник"))</f>
        <v>Победитель</v>
      </c>
    </row>
    <row r="9" spans="1:18" x14ac:dyDescent="0.4">
      <c r="A9" s="6">
        <v>11</v>
      </c>
      <c r="B9" s="6" t="s">
        <v>25</v>
      </c>
      <c r="C9" s="6" t="s">
        <v>56</v>
      </c>
      <c r="D9" s="6" t="s">
        <v>57</v>
      </c>
      <c r="E9" s="6" t="s">
        <v>50</v>
      </c>
      <c r="F9" s="6" t="str">
        <f t="shared" si="0"/>
        <v>М</v>
      </c>
      <c r="G9" s="6" t="str">
        <f t="shared" si="1"/>
        <v>Т</v>
      </c>
      <c r="H9" s="6" t="str">
        <f t="shared" si="2"/>
        <v>А</v>
      </c>
      <c r="I9" s="6">
        <v>760184</v>
      </c>
      <c r="J9" s="6">
        <v>6</v>
      </c>
      <c r="K9" s="6" t="s">
        <v>51</v>
      </c>
      <c r="L9" s="6" t="s">
        <v>18</v>
      </c>
      <c r="M9" s="6">
        <v>9</v>
      </c>
      <c r="N9" s="6">
        <v>0</v>
      </c>
      <c r="O9" s="7">
        <v>49</v>
      </c>
      <c r="P9" s="8">
        <v>50</v>
      </c>
      <c r="Q9" s="9">
        <v>0.98</v>
      </c>
      <c r="R9" s="8" t="str">
        <f t="shared" si="3"/>
        <v>Победитель</v>
      </c>
    </row>
    <row r="10" spans="1:18" x14ac:dyDescent="0.4">
      <c r="A10" s="6">
        <v>12</v>
      </c>
      <c r="B10" s="6" t="s">
        <v>25</v>
      </c>
      <c r="C10" s="6" t="s">
        <v>58</v>
      </c>
      <c r="D10" s="6" t="s">
        <v>59</v>
      </c>
      <c r="E10" s="6" t="s">
        <v>23</v>
      </c>
      <c r="F10" s="6" t="str">
        <f t="shared" si="0"/>
        <v>М</v>
      </c>
      <c r="G10" s="6" t="str">
        <f t="shared" si="1"/>
        <v>П</v>
      </c>
      <c r="H10" s="6" t="str">
        <f t="shared" si="2"/>
        <v>Ю</v>
      </c>
      <c r="I10" s="6">
        <v>760184</v>
      </c>
      <c r="J10" s="6">
        <v>6</v>
      </c>
      <c r="K10" s="6" t="s">
        <v>37</v>
      </c>
      <c r="L10" s="7" t="s">
        <v>18</v>
      </c>
      <c r="M10" s="6">
        <v>9</v>
      </c>
      <c r="N10" s="6">
        <v>0</v>
      </c>
      <c r="O10" s="7">
        <v>45</v>
      </c>
      <c r="P10" s="8">
        <v>50</v>
      </c>
      <c r="Q10" s="9">
        <v>0.9</v>
      </c>
      <c r="R10" s="8" t="str">
        <f t="shared" si="3"/>
        <v>Победитель</v>
      </c>
    </row>
    <row r="11" spans="1:18" x14ac:dyDescent="0.4">
      <c r="A11" s="6">
        <v>13</v>
      </c>
      <c r="B11" s="6" t="s">
        <v>25</v>
      </c>
      <c r="C11" s="6" t="s">
        <v>32</v>
      </c>
      <c r="D11" s="6" t="s">
        <v>33</v>
      </c>
      <c r="E11" s="6" t="s">
        <v>34</v>
      </c>
      <c r="F11" s="6" t="str">
        <f t="shared" si="0"/>
        <v>П</v>
      </c>
      <c r="G11" s="6" t="str">
        <f t="shared" si="1"/>
        <v>Е</v>
      </c>
      <c r="H11" s="6" t="str">
        <f t="shared" si="2"/>
        <v>Л</v>
      </c>
      <c r="I11" s="6">
        <v>760188</v>
      </c>
      <c r="J11" s="6">
        <v>6</v>
      </c>
      <c r="K11" s="6" t="s">
        <v>35</v>
      </c>
      <c r="L11" s="7" t="s">
        <v>18</v>
      </c>
      <c r="M11" s="6">
        <v>20</v>
      </c>
      <c r="N11" s="6">
        <v>25</v>
      </c>
      <c r="O11" s="7">
        <f>SUM(M11:N11)</f>
        <v>45</v>
      </c>
      <c r="P11" s="8">
        <v>50</v>
      </c>
      <c r="Q11" s="9">
        <f>O11/P11</f>
        <v>0.9</v>
      </c>
      <c r="R11" s="8" t="str">
        <f t="shared" si="3"/>
        <v>Победитель</v>
      </c>
    </row>
    <row r="12" spans="1:18" x14ac:dyDescent="0.4">
      <c r="A12" s="6">
        <v>14</v>
      </c>
      <c r="B12" s="6" t="s">
        <v>25</v>
      </c>
      <c r="C12" s="6" t="s">
        <v>63</v>
      </c>
      <c r="D12" s="6" t="s">
        <v>46</v>
      </c>
      <c r="E12" s="6" t="s">
        <v>64</v>
      </c>
      <c r="F12" s="6" t="str">
        <f t="shared" si="0"/>
        <v>Х</v>
      </c>
      <c r="G12" s="6" t="str">
        <f t="shared" si="1"/>
        <v>И</v>
      </c>
      <c r="H12" s="6" t="str">
        <f t="shared" si="2"/>
        <v>В</v>
      </c>
      <c r="I12" s="6">
        <v>760184</v>
      </c>
      <c r="J12" s="6">
        <v>6</v>
      </c>
      <c r="K12" s="6" t="s">
        <v>41</v>
      </c>
      <c r="L12" s="7" t="s">
        <v>18</v>
      </c>
      <c r="M12" s="7">
        <v>9</v>
      </c>
      <c r="N12" s="7">
        <v>0</v>
      </c>
      <c r="O12" s="7">
        <v>42</v>
      </c>
      <c r="P12" s="8">
        <v>50</v>
      </c>
      <c r="Q12" s="9">
        <v>0.84</v>
      </c>
      <c r="R12" s="8" t="str">
        <f t="shared" si="3"/>
        <v>Победитель</v>
      </c>
    </row>
    <row r="13" spans="1:18" x14ac:dyDescent="0.4">
      <c r="A13" s="6">
        <v>15</v>
      </c>
      <c r="B13" s="6" t="s">
        <v>25</v>
      </c>
      <c r="C13" s="6" t="s">
        <v>38</v>
      </c>
      <c r="D13" s="6" t="s">
        <v>39</v>
      </c>
      <c r="E13" s="6" t="s">
        <v>40</v>
      </c>
      <c r="F13" s="6" t="str">
        <f t="shared" si="0"/>
        <v>Э</v>
      </c>
      <c r="G13" s="6" t="str">
        <f t="shared" si="1"/>
        <v>Д</v>
      </c>
      <c r="H13" s="6" t="str">
        <f t="shared" si="2"/>
        <v>В</v>
      </c>
      <c r="I13" s="6">
        <v>760188</v>
      </c>
      <c r="J13" s="6">
        <v>6</v>
      </c>
      <c r="K13" s="6" t="s">
        <v>41</v>
      </c>
      <c r="L13" s="7" t="s">
        <v>18</v>
      </c>
      <c r="M13" s="6">
        <v>14</v>
      </c>
      <c r="N13" s="6">
        <v>28</v>
      </c>
      <c r="O13" s="7">
        <f>SUM(M13:N13)</f>
        <v>42</v>
      </c>
      <c r="P13" s="8">
        <v>50</v>
      </c>
      <c r="Q13" s="9">
        <f>O13/P13</f>
        <v>0.84</v>
      </c>
      <c r="R13" s="8" t="str">
        <f t="shared" si="3"/>
        <v>Победитель</v>
      </c>
    </row>
    <row r="14" spans="1:18" x14ac:dyDescent="0.4">
      <c r="A14" s="6">
        <v>16</v>
      </c>
      <c r="B14" s="6" t="s">
        <v>25</v>
      </c>
      <c r="C14" s="6" t="s">
        <v>60</v>
      </c>
      <c r="D14" s="6" t="s">
        <v>61</v>
      </c>
      <c r="E14" s="6" t="s">
        <v>62</v>
      </c>
      <c r="F14" s="6" t="str">
        <f t="shared" si="0"/>
        <v>Б</v>
      </c>
      <c r="G14" s="6" t="str">
        <f t="shared" si="1"/>
        <v>Л</v>
      </c>
      <c r="H14" s="6" t="str">
        <f t="shared" si="2"/>
        <v>Д</v>
      </c>
      <c r="I14" s="6">
        <v>760184</v>
      </c>
      <c r="J14" s="6">
        <v>6</v>
      </c>
      <c r="K14" s="6" t="s">
        <v>52</v>
      </c>
      <c r="L14" s="7" t="s">
        <v>18</v>
      </c>
      <c r="M14" s="7">
        <v>9</v>
      </c>
      <c r="N14" s="7">
        <v>0</v>
      </c>
      <c r="O14" s="7">
        <v>40</v>
      </c>
      <c r="P14" s="8">
        <v>50</v>
      </c>
      <c r="Q14" s="9">
        <v>0.8</v>
      </c>
      <c r="R14" s="8" t="str">
        <f t="shared" si="3"/>
        <v>Победитель</v>
      </c>
    </row>
    <row r="15" spans="1:18" x14ac:dyDescent="0.4">
      <c r="A15" s="6">
        <v>17</v>
      </c>
      <c r="B15" s="6" t="s">
        <v>25</v>
      </c>
      <c r="C15" s="6" t="s">
        <v>65</v>
      </c>
      <c r="D15" s="6" t="s">
        <v>31</v>
      </c>
      <c r="E15" s="6" t="s">
        <v>21</v>
      </c>
      <c r="F15" s="6" t="str">
        <f t="shared" si="0"/>
        <v>А</v>
      </c>
      <c r="G15" s="6" t="str">
        <f t="shared" si="1"/>
        <v>В</v>
      </c>
      <c r="H15" s="6" t="str">
        <f t="shared" si="2"/>
        <v>С</v>
      </c>
      <c r="I15" s="6">
        <v>760184</v>
      </c>
      <c r="J15" s="6">
        <v>6</v>
      </c>
      <c r="K15" s="6" t="s">
        <v>42</v>
      </c>
      <c r="L15" s="6" t="s">
        <v>18</v>
      </c>
      <c r="M15" s="6">
        <v>9</v>
      </c>
      <c r="N15" s="6">
        <v>0</v>
      </c>
      <c r="O15" s="7">
        <v>39</v>
      </c>
      <c r="P15" s="8">
        <v>50</v>
      </c>
      <c r="Q15" s="9">
        <v>0.78</v>
      </c>
      <c r="R15" s="8" t="str">
        <f t="shared" si="3"/>
        <v>Победитель</v>
      </c>
    </row>
    <row r="16" spans="1:18" x14ac:dyDescent="0.4">
      <c r="A16" s="6">
        <v>18</v>
      </c>
      <c r="B16" s="6" t="s">
        <v>25</v>
      </c>
      <c r="C16" s="6" t="s">
        <v>66</v>
      </c>
      <c r="D16" s="6" t="s">
        <v>67</v>
      </c>
      <c r="E16" s="6" t="s">
        <v>68</v>
      </c>
      <c r="F16" s="6" t="str">
        <f t="shared" si="0"/>
        <v>М</v>
      </c>
      <c r="G16" s="6" t="str">
        <f t="shared" si="1"/>
        <v>М</v>
      </c>
      <c r="H16" s="6" t="str">
        <f t="shared" si="2"/>
        <v>И</v>
      </c>
      <c r="I16" s="6">
        <v>760184</v>
      </c>
      <c r="J16" s="6">
        <v>6</v>
      </c>
      <c r="K16" s="6" t="s">
        <v>69</v>
      </c>
      <c r="L16" s="6" t="s">
        <v>18</v>
      </c>
      <c r="M16" s="6">
        <v>9</v>
      </c>
      <c r="N16" s="6">
        <v>0</v>
      </c>
      <c r="O16" s="7">
        <v>39</v>
      </c>
      <c r="P16" s="8">
        <v>50</v>
      </c>
      <c r="Q16" s="9">
        <v>0.78</v>
      </c>
      <c r="R16" s="8" t="str">
        <f t="shared" si="3"/>
        <v>Победитель</v>
      </c>
    </row>
    <row r="17" spans="1:18" x14ac:dyDescent="0.4">
      <c r="A17" s="6">
        <v>21</v>
      </c>
      <c r="B17" s="6" t="s">
        <v>25</v>
      </c>
      <c r="C17" s="6" t="s">
        <v>70</v>
      </c>
      <c r="D17" s="6" t="s">
        <v>71</v>
      </c>
      <c r="E17" s="6" t="s">
        <v>72</v>
      </c>
      <c r="F17" s="6" t="str">
        <f t="shared" si="0"/>
        <v>А</v>
      </c>
      <c r="G17" s="6" t="str">
        <f t="shared" si="1"/>
        <v>М</v>
      </c>
      <c r="H17" s="6" t="str">
        <f t="shared" si="2"/>
        <v>Н</v>
      </c>
      <c r="I17" s="6">
        <v>760184</v>
      </c>
      <c r="J17" s="6">
        <v>6</v>
      </c>
      <c r="K17" s="6" t="s">
        <v>47</v>
      </c>
      <c r="L17" s="6" t="s">
        <v>18</v>
      </c>
      <c r="M17" s="6">
        <v>8</v>
      </c>
      <c r="N17" s="6">
        <v>0</v>
      </c>
      <c r="O17" s="7">
        <v>35</v>
      </c>
      <c r="P17" s="8">
        <v>50</v>
      </c>
      <c r="Q17" s="9">
        <v>0.7</v>
      </c>
      <c r="R17" s="8" t="s">
        <v>146</v>
      </c>
    </row>
    <row r="18" spans="1:18" x14ac:dyDescent="0.4">
      <c r="A18" s="6">
        <v>22</v>
      </c>
      <c r="B18" s="6" t="s">
        <v>25</v>
      </c>
      <c r="C18" s="6" t="s">
        <v>73</v>
      </c>
      <c r="D18" s="6" t="s">
        <v>28</v>
      </c>
      <c r="E18" s="6" t="s">
        <v>74</v>
      </c>
      <c r="F18" s="6" t="str">
        <f t="shared" si="0"/>
        <v>Г</v>
      </c>
      <c r="G18" s="6" t="str">
        <f t="shared" si="1"/>
        <v>В</v>
      </c>
      <c r="H18" s="6" t="str">
        <f t="shared" si="2"/>
        <v>А</v>
      </c>
      <c r="I18" s="6">
        <v>760184</v>
      </c>
      <c r="J18" s="6">
        <v>6</v>
      </c>
      <c r="K18" s="6" t="s">
        <v>45</v>
      </c>
      <c r="L18" s="6" t="s">
        <v>18</v>
      </c>
      <c r="M18" s="6">
        <v>3</v>
      </c>
      <c r="N18" s="6">
        <v>0</v>
      </c>
      <c r="O18" s="7">
        <v>35</v>
      </c>
      <c r="P18" s="8">
        <v>50</v>
      </c>
      <c r="Q18" s="9">
        <v>0.7</v>
      </c>
      <c r="R18" s="8" t="s">
        <v>146</v>
      </c>
    </row>
    <row r="19" spans="1:18" x14ac:dyDescent="0.4">
      <c r="A19" s="6">
        <v>100</v>
      </c>
      <c r="B19" s="6" t="s">
        <v>25</v>
      </c>
      <c r="C19" s="6" t="s">
        <v>138</v>
      </c>
      <c r="D19" s="6" t="s">
        <v>139</v>
      </c>
      <c r="E19" s="6" t="s">
        <v>21</v>
      </c>
      <c r="F19" s="6" t="str">
        <f t="shared" ref="F19:F44" si="4">LEFT(C19,1)</f>
        <v>Е</v>
      </c>
      <c r="G19" s="6" t="str">
        <f t="shared" ref="G19:G44" si="5">LEFT(D19,1)</f>
        <v>С</v>
      </c>
      <c r="H19" s="6" t="str">
        <f t="shared" ref="H19:H44" si="6">LEFT(E19,1)</f>
        <v>С</v>
      </c>
      <c r="I19" s="6">
        <v>760184</v>
      </c>
      <c r="J19" s="6">
        <v>8</v>
      </c>
      <c r="K19" s="6" t="s">
        <v>136</v>
      </c>
      <c r="L19" s="6" t="s">
        <v>18</v>
      </c>
      <c r="M19" s="6">
        <v>20</v>
      </c>
      <c r="N19" s="6">
        <v>0</v>
      </c>
      <c r="O19" s="7">
        <f t="shared" ref="O19:O41" si="7">SUM(M19:N19)</f>
        <v>20</v>
      </c>
      <c r="P19" s="8">
        <v>60</v>
      </c>
      <c r="Q19" s="9">
        <f t="shared" ref="Q19:Q41" si="8">O19/P19</f>
        <v>0.33333333333333331</v>
      </c>
      <c r="R19" s="8" t="str">
        <f t="shared" ref="R19:R44" si="9">IF(O19&gt;75%*P19, "Победитель", IF(O19&gt;50%*P19, "Призёр", "Участник"))</f>
        <v>Участник</v>
      </c>
    </row>
    <row r="20" spans="1:18" x14ac:dyDescent="0.4">
      <c r="A20" s="6">
        <v>101</v>
      </c>
      <c r="B20" s="6" t="s">
        <v>25</v>
      </c>
      <c r="C20" s="6" t="s">
        <v>140</v>
      </c>
      <c r="D20" s="6" t="s">
        <v>102</v>
      </c>
      <c r="E20" s="6" t="s">
        <v>91</v>
      </c>
      <c r="F20" s="6" t="str">
        <f t="shared" si="4"/>
        <v>Б</v>
      </c>
      <c r="G20" s="6" t="str">
        <f t="shared" si="5"/>
        <v>К</v>
      </c>
      <c r="H20" s="6" t="str">
        <f t="shared" si="6"/>
        <v>О</v>
      </c>
      <c r="I20" s="6">
        <v>760184</v>
      </c>
      <c r="J20" s="6">
        <v>8</v>
      </c>
      <c r="K20" s="6" t="s">
        <v>137</v>
      </c>
      <c r="L20" s="6" t="s">
        <v>18</v>
      </c>
      <c r="M20" s="6">
        <v>19</v>
      </c>
      <c r="N20" s="6">
        <v>0</v>
      </c>
      <c r="O20" s="7">
        <f t="shared" si="7"/>
        <v>19</v>
      </c>
      <c r="P20" s="8">
        <v>60</v>
      </c>
      <c r="Q20" s="9">
        <f t="shared" si="8"/>
        <v>0.31666666666666665</v>
      </c>
      <c r="R20" s="8" t="str">
        <f t="shared" si="9"/>
        <v>Участник</v>
      </c>
    </row>
    <row r="21" spans="1:18" x14ac:dyDescent="0.4">
      <c r="A21" s="6">
        <v>102</v>
      </c>
      <c r="B21" s="6" t="s">
        <v>25</v>
      </c>
      <c r="C21" s="6" t="s">
        <v>141</v>
      </c>
      <c r="D21" s="6" t="s">
        <v>142</v>
      </c>
      <c r="E21" s="6" t="s">
        <v>90</v>
      </c>
      <c r="F21" s="6" t="str">
        <f t="shared" si="4"/>
        <v>Д</v>
      </c>
      <c r="G21" s="6" t="str">
        <f t="shared" si="5"/>
        <v>Я</v>
      </c>
      <c r="H21" s="6" t="str">
        <f t="shared" si="6"/>
        <v>В</v>
      </c>
      <c r="I21" s="6">
        <v>760184</v>
      </c>
      <c r="J21" s="6">
        <v>8</v>
      </c>
      <c r="K21" s="6" t="s">
        <v>135</v>
      </c>
      <c r="L21" s="6" t="s">
        <v>18</v>
      </c>
      <c r="M21" s="6">
        <v>18</v>
      </c>
      <c r="N21" s="6">
        <v>0</v>
      </c>
      <c r="O21" s="7">
        <f t="shared" si="7"/>
        <v>18</v>
      </c>
      <c r="P21" s="8">
        <v>60</v>
      </c>
      <c r="Q21" s="9">
        <f t="shared" si="8"/>
        <v>0.3</v>
      </c>
      <c r="R21" s="8" t="str">
        <f t="shared" si="9"/>
        <v>Участник</v>
      </c>
    </row>
    <row r="22" spans="1:18" x14ac:dyDescent="0.4">
      <c r="A22" s="6">
        <v>103</v>
      </c>
      <c r="B22" s="6" t="s">
        <v>25</v>
      </c>
      <c r="C22" s="6" t="s">
        <v>92</v>
      </c>
      <c r="D22" s="6" t="s">
        <v>67</v>
      </c>
      <c r="E22" s="6" t="s">
        <v>49</v>
      </c>
      <c r="F22" s="6" t="str">
        <f t="shared" si="4"/>
        <v>Х</v>
      </c>
      <c r="G22" s="6" t="str">
        <f t="shared" si="5"/>
        <v>М</v>
      </c>
      <c r="H22" s="6" t="str">
        <f t="shared" si="6"/>
        <v>И</v>
      </c>
      <c r="I22" s="6">
        <v>760184</v>
      </c>
      <c r="J22" s="6">
        <v>7</v>
      </c>
      <c r="K22" s="6" t="s">
        <v>93</v>
      </c>
      <c r="L22" s="7" t="s">
        <v>18</v>
      </c>
      <c r="M22" s="7">
        <v>13</v>
      </c>
      <c r="N22" s="7">
        <v>0</v>
      </c>
      <c r="O22" s="7">
        <f t="shared" si="7"/>
        <v>13</v>
      </c>
      <c r="P22" s="8">
        <v>60</v>
      </c>
      <c r="Q22" s="9">
        <f t="shared" si="8"/>
        <v>0.21666666666666667</v>
      </c>
      <c r="R22" s="8" t="str">
        <f t="shared" si="9"/>
        <v>Участник</v>
      </c>
    </row>
    <row r="23" spans="1:18" x14ac:dyDescent="0.4">
      <c r="A23" s="6">
        <v>104</v>
      </c>
      <c r="B23" s="6" t="s">
        <v>25</v>
      </c>
      <c r="C23" s="6" t="s">
        <v>94</v>
      </c>
      <c r="D23" s="6" t="s">
        <v>95</v>
      </c>
      <c r="E23" s="6" t="s">
        <v>24</v>
      </c>
      <c r="F23" s="6" t="str">
        <f t="shared" si="4"/>
        <v>Т</v>
      </c>
      <c r="G23" s="6" t="str">
        <f t="shared" si="5"/>
        <v>А</v>
      </c>
      <c r="H23" s="6" t="str">
        <f t="shared" si="6"/>
        <v>В</v>
      </c>
      <c r="I23" s="6">
        <v>760184</v>
      </c>
      <c r="J23" s="6">
        <v>7</v>
      </c>
      <c r="K23" s="6" t="s">
        <v>76</v>
      </c>
      <c r="L23" s="6" t="s">
        <v>18</v>
      </c>
      <c r="M23" s="6">
        <v>12</v>
      </c>
      <c r="N23" s="6">
        <v>0</v>
      </c>
      <c r="O23" s="7">
        <f t="shared" si="7"/>
        <v>12</v>
      </c>
      <c r="P23" s="8">
        <v>60</v>
      </c>
      <c r="Q23" s="9">
        <f t="shared" si="8"/>
        <v>0.2</v>
      </c>
      <c r="R23" s="8" t="str">
        <f t="shared" si="9"/>
        <v>Участник</v>
      </c>
    </row>
    <row r="24" spans="1:18" x14ac:dyDescent="0.4">
      <c r="A24" s="6">
        <v>105</v>
      </c>
      <c r="B24" s="6" t="s">
        <v>25</v>
      </c>
      <c r="C24" s="6" t="s">
        <v>96</v>
      </c>
      <c r="D24" s="6" t="s">
        <v>53</v>
      </c>
      <c r="E24" s="6" t="s">
        <v>21</v>
      </c>
      <c r="F24" s="6" t="str">
        <f t="shared" si="4"/>
        <v>А</v>
      </c>
      <c r="G24" s="6" t="str">
        <f t="shared" si="5"/>
        <v>К</v>
      </c>
      <c r="H24" s="6" t="str">
        <f t="shared" si="6"/>
        <v>С</v>
      </c>
      <c r="I24" s="6">
        <v>760184</v>
      </c>
      <c r="J24" s="6">
        <v>7</v>
      </c>
      <c r="K24" s="6" t="s">
        <v>80</v>
      </c>
      <c r="L24" s="7" t="s">
        <v>18</v>
      </c>
      <c r="M24" s="7">
        <v>11</v>
      </c>
      <c r="N24" s="7">
        <v>0</v>
      </c>
      <c r="O24" s="7">
        <f t="shared" si="7"/>
        <v>11</v>
      </c>
      <c r="P24" s="8">
        <v>60</v>
      </c>
      <c r="Q24" s="9">
        <f t="shared" si="8"/>
        <v>0.18333333333333332</v>
      </c>
      <c r="R24" s="8" t="str">
        <f t="shared" si="9"/>
        <v>Участник</v>
      </c>
    </row>
    <row r="25" spans="1:18" x14ac:dyDescent="0.4">
      <c r="A25" s="6">
        <v>106</v>
      </c>
      <c r="B25" s="6" t="s">
        <v>25</v>
      </c>
      <c r="C25" s="6" t="s">
        <v>26</v>
      </c>
      <c r="D25" s="6" t="s">
        <v>19</v>
      </c>
      <c r="E25" s="6" t="s">
        <v>21</v>
      </c>
      <c r="F25" s="6" t="str">
        <f t="shared" si="4"/>
        <v>Д</v>
      </c>
      <c r="G25" s="6" t="str">
        <f t="shared" si="5"/>
        <v>А</v>
      </c>
      <c r="H25" s="6" t="str">
        <f t="shared" si="6"/>
        <v>С</v>
      </c>
      <c r="I25" s="6">
        <v>760184</v>
      </c>
      <c r="J25" s="6">
        <v>7</v>
      </c>
      <c r="K25" s="6" t="s">
        <v>88</v>
      </c>
      <c r="L25" s="6" t="s">
        <v>18</v>
      </c>
      <c r="M25" s="6">
        <v>11</v>
      </c>
      <c r="N25" s="6">
        <v>0</v>
      </c>
      <c r="O25" s="7">
        <f t="shared" si="7"/>
        <v>11</v>
      </c>
      <c r="P25" s="8">
        <v>60</v>
      </c>
      <c r="Q25" s="9">
        <f t="shared" si="8"/>
        <v>0.18333333333333332</v>
      </c>
      <c r="R25" s="8" t="str">
        <f t="shared" si="9"/>
        <v>Участник</v>
      </c>
    </row>
    <row r="26" spans="1:18" x14ac:dyDescent="0.4">
      <c r="A26" s="6">
        <v>107</v>
      </c>
      <c r="B26" s="6" t="s">
        <v>25</v>
      </c>
      <c r="C26" s="6" t="s">
        <v>97</v>
      </c>
      <c r="D26" s="6" t="s">
        <v>27</v>
      </c>
      <c r="E26" s="6" t="s">
        <v>36</v>
      </c>
      <c r="F26" s="6" t="str">
        <f t="shared" si="4"/>
        <v>Ж</v>
      </c>
      <c r="G26" s="6" t="str">
        <f t="shared" si="5"/>
        <v>А</v>
      </c>
      <c r="H26" s="6" t="str">
        <f t="shared" si="6"/>
        <v>А</v>
      </c>
      <c r="I26" s="6">
        <v>760184</v>
      </c>
      <c r="J26" s="6">
        <v>7</v>
      </c>
      <c r="K26" s="6" t="s">
        <v>86</v>
      </c>
      <c r="L26" s="6" t="s">
        <v>18</v>
      </c>
      <c r="M26" s="6">
        <v>11</v>
      </c>
      <c r="N26" s="6">
        <v>0</v>
      </c>
      <c r="O26" s="7">
        <f t="shared" si="7"/>
        <v>11</v>
      </c>
      <c r="P26" s="8">
        <v>60</v>
      </c>
      <c r="Q26" s="9">
        <f t="shared" si="8"/>
        <v>0.18333333333333332</v>
      </c>
      <c r="R26" s="8" t="str">
        <f t="shared" si="9"/>
        <v>Участник</v>
      </c>
    </row>
    <row r="27" spans="1:18" x14ac:dyDescent="0.4">
      <c r="A27" s="6">
        <v>108</v>
      </c>
      <c r="B27" s="6" t="s">
        <v>25</v>
      </c>
      <c r="C27" s="6" t="s">
        <v>98</v>
      </c>
      <c r="D27" s="6" t="s">
        <v>99</v>
      </c>
      <c r="E27" s="6" t="s">
        <v>100</v>
      </c>
      <c r="F27" s="6" t="str">
        <f t="shared" si="4"/>
        <v>Ч</v>
      </c>
      <c r="G27" s="6" t="str">
        <f t="shared" si="5"/>
        <v>О</v>
      </c>
      <c r="H27" s="6" t="str">
        <f t="shared" si="6"/>
        <v>А</v>
      </c>
      <c r="I27" s="6">
        <v>760184</v>
      </c>
      <c r="J27" s="6">
        <v>7</v>
      </c>
      <c r="K27" s="6" t="s">
        <v>87</v>
      </c>
      <c r="L27" s="6" t="s">
        <v>18</v>
      </c>
      <c r="M27" s="6">
        <v>11</v>
      </c>
      <c r="N27" s="6">
        <v>0</v>
      </c>
      <c r="O27" s="7">
        <f t="shared" si="7"/>
        <v>11</v>
      </c>
      <c r="P27" s="8">
        <v>60</v>
      </c>
      <c r="Q27" s="9">
        <f t="shared" si="8"/>
        <v>0.18333333333333332</v>
      </c>
      <c r="R27" s="8" t="str">
        <f t="shared" si="9"/>
        <v>Участник</v>
      </c>
    </row>
    <row r="28" spans="1:18" x14ac:dyDescent="0.4">
      <c r="A28" s="6">
        <v>109</v>
      </c>
      <c r="B28" s="6" t="s">
        <v>25</v>
      </c>
      <c r="C28" s="6" t="s">
        <v>101</v>
      </c>
      <c r="D28" s="6" t="s">
        <v>102</v>
      </c>
      <c r="E28" s="6" t="s">
        <v>29</v>
      </c>
      <c r="F28" s="6" t="str">
        <f t="shared" si="4"/>
        <v>Ф</v>
      </c>
      <c r="G28" s="6" t="str">
        <f t="shared" si="5"/>
        <v>К</v>
      </c>
      <c r="H28" s="6" t="str">
        <f t="shared" si="6"/>
        <v>Р</v>
      </c>
      <c r="I28" s="6">
        <v>760184</v>
      </c>
      <c r="J28" s="6">
        <v>7</v>
      </c>
      <c r="K28" s="6" t="s">
        <v>79</v>
      </c>
      <c r="L28" s="6" t="s">
        <v>18</v>
      </c>
      <c r="M28" s="6">
        <v>10</v>
      </c>
      <c r="N28" s="6">
        <v>0</v>
      </c>
      <c r="O28" s="7">
        <f t="shared" si="7"/>
        <v>10</v>
      </c>
      <c r="P28" s="8">
        <v>60</v>
      </c>
      <c r="Q28" s="9">
        <f t="shared" si="8"/>
        <v>0.16666666666666666</v>
      </c>
      <c r="R28" s="8" t="str">
        <f t="shared" si="9"/>
        <v>Участник</v>
      </c>
    </row>
    <row r="29" spans="1:18" x14ac:dyDescent="0.4">
      <c r="A29" s="6">
        <v>110</v>
      </c>
      <c r="B29" s="6" t="s">
        <v>25</v>
      </c>
      <c r="C29" s="6" t="s">
        <v>103</v>
      </c>
      <c r="D29" s="6" t="s">
        <v>28</v>
      </c>
      <c r="E29" s="6" t="s">
        <v>104</v>
      </c>
      <c r="F29" s="6" t="str">
        <f t="shared" si="4"/>
        <v>Е</v>
      </c>
      <c r="G29" s="6" t="str">
        <f t="shared" si="5"/>
        <v>В</v>
      </c>
      <c r="H29" s="6" t="str">
        <f t="shared" si="6"/>
        <v>Д</v>
      </c>
      <c r="I29" s="6">
        <v>760184</v>
      </c>
      <c r="J29" s="6">
        <v>7</v>
      </c>
      <c r="K29" s="6" t="s">
        <v>83</v>
      </c>
      <c r="L29" s="7" t="s">
        <v>18</v>
      </c>
      <c r="M29" s="7">
        <v>10</v>
      </c>
      <c r="N29" s="7">
        <v>0</v>
      </c>
      <c r="O29" s="7">
        <f t="shared" si="7"/>
        <v>10</v>
      </c>
      <c r="P29" s="8">
        <v>60</v>
      </c>
      <c r="Q29" s="9">
        <f t="shared" si="8"/>
        <v>0.16666666666666666</v>
      </c>
      <c r="R29" s="8" t="str">
        <f t="shared" si="9"/>
        <v>Участник</v>
      </c>
    </row>
    <row r="30" spans="1:18" x14ac:dyDescent="0.4">
      <c r="A30" s="6">
        <v>111</v>
      </c>
      <c r="B30" s="6" t="s">
        <v>25</v>
      </c>
      <c r="C30" s="6" t="s">
        <v>105</v>
      </c>
      <c r="D30" s="6" t="s">
        <v>95</v>
      </c>
      <c r="E30" s="6" t="s">
        <v>68</v>
      </c>
      <c r="F30" s="6" t="str">
        <f t="shared" si="4"/>
        <v>К</v>
      </c>
      <c r="G30" s="6" t="str">
        <f t="shared" si="5"/>
        <v>А</v>
      </c>
      <c r="H30" s="6" t="str">
        <f t="shared" si="6"/>
        <v>И</v>
      </c>
      <c r="I30" s="6">
        <v>760184</v>
      </c>
      <c r="J30" s="6">
        <v>7</v>
      </c>
      <c r="K30" s="6" t="s">
        <v>81</v>
      </c>
      <c r="L30" s="6" t="s">
        <v>18</v>
      </c>
      <c r="M30" s="6">
        <v>9</v>
      </c>
      <c r="N30" s="6">
        <v>0</v>
      </c>
      <c r="O30" s="7">
        <f t="shared" si="7"/>
        <v>9</v>
      </c>
      <c r="P30" s="8">
        <v>60</v>
      </c>
      <c r="Q30" s="9">
        <f t="shared" si="8"/>
        <v>0.15</v>
      </c>
      <c r="R30" s="8" t="str">
        <f t="shared" si="9"/>
        <v>Участник</v>
      </c>
    </row>
    <row r="31" spans="1:18" x14ac:dyDescent="0.4">
      <c r="A31" s="6">
        <v>112</v>
      </c>
      <c r="B31" s="6" t="s">
        <v>25</v>
      </c>
      <c r="C31" s="6" t="s">
        <v>106</v>
      </c>
      <c r="D31" s="6" t="s">
        <v>107</v>
      </c>
      <c r="E31" s="6" t="s">
        <v>77</v>
      </c>
      <c r="F31" s="6" t="str">
        <f t="shared" si="4"/>
        <v>В</v>
      </c>
      <c r="G31" s="6" t="str">
        <f t="shared" si="5"/>
        <v>В</v>
      </c>
      <c r="H31" s="6" t="str">
        <f t="shared" si="6"/>
        <v>М</v>
      </c>
      <c r="I31" s="6">
        <v>760184</v>
      </c>
      <c r="J31" s="6">
        <v>7</v>
      </c>
      <c r="K31" s="6" t="s">
        <v>78</v>
      </c>
      <c r="L31" s="6" t="s">
        <v>18</v>
      </c>
      <c r="M31" s="6">
        <v>9</v>
      </c>
      <c r="N31" s="6">
        <v>0</v>
      </c>
      <c r="O31" s="7">
        <f t="shared" si="7"/>
        <v>9</v>
      </c>
      <c r="P31" s="8">
        <v>60</v>
      </c>
      <c r="Q31" s="9">
        <f t="shared" si="8"/>
        <v>0.15</v>
      </c>
      <c r="R31" s="8" t="str">
        <f t="shared" si="9"/>
        <v>Участник</v>
      </c>
    </row>
    <row r="32" spans="1:18" x14ac:dyDescent="0.4">
      <c r="A32" s="6">
        <v>113</v>
      </c>
      <c r="B32" s="6" t="s">
        <v>25</v>
      </c>
      <c r="C32" s="6" t="s">
        <v>108</v>
      </c>
      <c r="D32" s="6" t="s">
        <v>71</v>
      </c>
      <c r="E32" s="6" t="s">
        <v>109</v>
      </c>
      <c r="F32" s="6" t="str">
        <f t="shared" si="4"/>
        <v>С</v>
      </c>
      <c r="G32" s="6" t="str">
        <f t="shared" si="5"/>
        <v>М</v>
      </c>
      <c r="H32" s="6" t="str">
        <f t="shared" si="6"/>
        <v>А</v>
      </c>
      <c r="I32" s="6">
        <v>760184</v>
      </c>
      <c r="J32" s="6">
        <v>7</v>
      </c>
      <c r="K32" s="6" t="s">
        <v>89</v>
      </c>
      <c r="L32" s="6" t="s">
        <v>18</v>
      </c>
      <c r="M32" s="6">
        <v>8</v>
      </c>
      <c r="N32" s="6">
        <v>0</v>
      </c>
      <c r="O32" s="7">
        <f t="shared" si="7"/>
        <v>8</v>
      </c>
      <c r="P32" s="8">
        <v>60</v>
      </c>
      <c r="Q32" s="9">
        <f t="shared" si="8"/>
        <v>0.13333333333333333</v>
      </c>
      <c r="R32" s="8" t="str">
        <f t="shared" si="9"/>
        <v>Участник</v>
      </c>
    </row>
    <row r="33" spans="1:18" x14ac:dyDescent="0.4">
      <c r="A33" s="6">
        <v>114</v>
      </c>
      <c r="B33" s="6" t="s">
        <v>25</v>
      </c>
      <c r="C33" s="6" t="s">
        <v>110</v>
      </c>
      <c r="D33" s="6" t="s">
        <v>59</v>
      </c>
      <c r="E33" s="6" t="s">
        <v>21</v>
      </c>
      <c r="F33" s="6" t="str">
        <f t="shared" si="4"/>
        <v>А</v>
      </c>
      <c r="G33" s="6" t="str">
        <f t="shared" si="5"/>
        <v>П</v>
      </c>
      <c r="H33" s="6" t="str">
        <f t="shared" si="6"/>
        <v>С</v>
      </c>
      <c r="I33" s="6">
        <v>760184</v>
      </c>
      <c r="J33" s="6">
        <v>7</v>
      </c>
      <c r="K33" s="6" t="s">
        <v>111</v>
      </c>
      <c r="L33" s="7" t="s">
        <v>18</v>
      </c>
      <c r="M33" s="6">
        <v>8</v>
      </c>
      <c r="N33" s="6">
        <v>0</v>
      </c>
      <c r="O33" s="7">
        <f t="shared" si="7"/>
        <v>8</v>
      </c>
      <c r="P33" s="8">
        <v>60</v>
      </c>
      <c r="Q33" s="9">
        <f t="shared" si="8"/>
        <v>0.13333333333333333</v>
      </c>
      <c r="R33" s="8" t="str">
        <f t="shared" si="9"/>
        <v>Участник</v>
      </c>
    </row>
    <row r="34" spans="1:18" x14ac:dyDescent="0.4">
      <c r="A34" s="6">
        <v>115</v>
      </c>
      <c r="B34" s="6" t="s">
        <v>25</v>
      </c>
      <c r="C34" s="6" t="s">
        <v>43</v>
      </c>
      <c r="D34" s="6" t="s">
        <v>75</v>
      </c>
      <c r="E34" s="6" t="s">
        <v>49</v>
      </c>
      <c r="F34" s="6" t="str">
        <f t="shared" si="4"/>
        <v>П</v>
      </c>
      <c r="G34" s="6" t="str">
        <f t="shared" si="5"/>
        <v>Д</v>
      </c>
      <c r="H34" s="6" t="str">
        <f t="shared" si="6"/>
        <v>И</v>
      </c>
      <c r="I34" s="6">
        <v>760184</v>
      </c>
      <c r="J34" s="6">
        <v>7</v>
      </c>
      <c r="K34" s="6" t="s">
        <v>112</v>
      </c>
      <c r="L34" s="6" t="s">
        <v>18</v>
      </c>
      <c r="M34" s="6">
        <v>8</v>
      </c>
      <c r="N34" s="6">
        <v>0</v>
      </c>
      <c r="O34" s="7">
        <f t="shared" si="7"/>
        <v>8</v>
      </c>
      <c r="P34" s="8">
        <v>60</v>
      </c>
      <c r="Q34" s="9">
        <f t="shared" si="8"/>
        <v>0.13333333333333333</v>
      </c>
      <c r="R34" s="8" t="str">
        <f t="shared" si="9"/>
        <v>Участник</v>
      </c>
    </row>
    <row r="35" spans="1:18" x14ac:dyDescent="0.4">
      <c r="A35" s="6">
        <v>116</v>
      </c>
      <c r="B35" s="6" t="s">
        <v>25</v>
      </c>
      <c r="C35" s="6" t="s">
        <v>143</v>
      </c>
      <c r="D35" s="6" t="s">
        <v>144</v>
      </c>
      <c r="E35" s="6" t="s">
        <v>145</v>
      </c>
      <c r="F35" s="6" t="str">
        <f t="shared" si="4"/>
        <v>С</v>
      </c>
      <c r="G35" s="6" t="str">
        <f t="shared" si="5"/>
        <v>М</v>
      </c>
      <c r="H35" s="6" t="str">
        <f t="shared" si="6"/>
        <v>Б</v>
      </c>
      <c r="I35" s="6">
        <v>760184</v>
      </c>
      <c r="J35" s="6">
        <v>8</v>
      </c>
      <c r="K35" s="6" t="s">
        <v>134</v>
      </c>
      <c r="L35" s="6" t="s">
        <v>18</v>
      </c>
      <c r="M35" s="6">
        <v>8</v>
      </c>
      <c r="N35" s="6">
        <v>0</v>
      </c>
      <c r="O35" s="7">
        <f t="shared" si="7"/>
        <v>8</v>
      </c>
      <c r="P35" s="8">
        <v>60</v>
      </c>
      <c r="Q35" s="9">
        <f t="shared" si="8"/>
        <v>0.13333333333333333</v>
      </c>
      <c r="R35" s="8" t="str">
        <f t="shared" si="9"/>
        <v>Участник</v>
      </c>
    </row>
    <row r="36" spans="1:18" x14ac:dyDescent="0.4">
      <c r="A36" s="6">
        <v>117</v>
      </c>
      <c r="B36" s="6" t="s">
        <v>25</v>
      </c>
      <c r="C36" s="6" t="s">
        <v>113</v>
      </c>
      <c r="D36" s="6" t="s">
        <v>53</v>
      </c>
      <c r="E36" s="6" t="s">
        <v>62</v>
      </c>
      <c r="F36" s="6" t="str">
        <f t="shared" si="4"/>
        <v>П</v>
      </c>
      <c r="G36" s="6" t="str">
        <f t="shared" si="5"/>
        <v>К</v>
      </c>
      <c r="H36" s="6" t="str">
        <f t="shared" si="6"/>
        <v>Д</v>
      </c>
      <c r="I36" s="6">
        <v>760184</v>
      </c>
      <c r="J36" s="6">
        <v>7</v>
      </c>
      <c r="K36" s="6" t="s">
        <v>114</v>
      </c>
      <c r="L36" s="7" t="s">
        <v>18</v>
      </c>
      <c r="M36" s="7">
        <v>7</v>
      </c>
      <c r="N36" s="7">
        <v>0</v>
      </c>
      <c r="O36" s="7">
        <f t="shared" si="7"/>
        <v>7</v>
      </c>
      <c r="P36" s="8">
        <v>60</v>
      </c>
      <c r="Q36" s="9">
        <f t="shared" si="8"/>
        <v>0.11666666666666667</v>
      </c>
      <c r="R36" s="8" t="str">
        <f t="shared" si="9"/>
        <v>Участник</v>
      </c>
    </row>
    <row r="37" spans="1:18" x14ac:dyDescent="0.4">
      <c r="A37" s="6">
        <v>118</v>
      </c>
      <c r="B37" s="6" t="s">
        <v>25</v>
      </c>
      <c r="C37" s="6" t="s">
        <v>115</v>
      </c>
      <c r="D37" s="6" t="s">
        <v>27</v>
      </c>
      <c r="E37" s="6" t="s">
        <v>116</v>
      </c>
      <c r="F37" s="6" t="str">
        <f t="shared" si="4"/>
        <v>О</v>
      </c>
      <c r="G37" s="6" t="str">
        <f t="shared" si="5"/>
        <v>А</v>
      </c>
      <c r="H37" s="6" t="str">
        <f t="shared" si="6"/>
        <v>П</v>
      </c>
      <c r="I37" s="6">
        <v>760184</v>
      </c>
      <c r="J37" s="6">
        <v>7</v>
      </c>
      <c r="K37" s="6" t="s">
        <v>117</v>
      </c>
      <c r="L37" s="6" t="s">
        <v>18</v>
      </c>
      <c r="M37" s="6">
        <v>6</v>
      </c>
      <c r="N37" s="6">
        <v>0</v>
      </c>
      <c r="O37" s="7">
        <f t="shared" si="7"/>
        <v>6</v>
      </c>
      <c r="P37" s="8">
        <v>60</v>
      </c>
      <c r="Q37" s="9">
        <f t="shared" si="8"/>
        <v>0.1</v>
      </c>
      <c r="R37" s="8" t="str">
        <f t="shared" si="9"/>
        <v>Участник</v>
      </c>
    </row>
    <row r="38" spans="1:18" x14ac:dyDescent="0.4">
      <c r="A38" s="6">
        <v>119</v>
      </c>
      <c r="B38" s="6" t="s">
        <v>25</v>
      </c>
      <c r="C38" s="6" t="s">
        <v>118</v>
      </c>
      <c r="D38" s="6" t="s">
        <v>22</v>
      </c>
      <c r="E38" s="6" t="s">
        <v>109</v>
      </c>
      <c r="F38" s="6" t="str">
        <f t="shared" si="4"/>
        <v>А</v>
      </c>
      <c r="G38" s="6" t="str">
        <f t="shared" si="5"/>
        <v>С</v>
      </c>
      <c r="H38" s="6" t="str">
        <f t="shared" si="6"/>
        <v>А</v>
      </c>
      <c r="I38" s="6">
        <v>760184</v>
      </c>
      <c r="J38" s="6">
        <v>7</v>
      </c>
      <c r="K38" s="6" t="s">
        <v>82</v>
      </c>
      <c r="L38" s="6" t="s">
        <v>18</v>
      </c>
      <c r="M38" s="6">
        <v>6</v>
      </c>
      <c r="N38" s="6">
        <v>0</v>
      </c>
      <c r="O38" s="7">
        <f t="shared" si="7"/>
        <v>6</v>
      </c>
      <c r="P38" s="8">
        <v>60</v>
      </c>
      <c r="Q38" s="9">
        <f t="shared" si="8"/>
        <v>0.1</v>
      </c>
      <c r="R38" s="8" t="str">
        <f t="shared" si="9"/>
        <v>Участник</v>
      </c>
    </row>
    <row r="39" spans="1:18" x14ac:dyDescent="0.4">
      <c r="A39" s="6">
        <v>120</v>
      </c>
      <c r="B39" s="6" t="s">
        <v>25</v>
      </c>
      <c r="C39" s="6" t="s">
        <v>119</v>
      </c>
      <c r="D39" s="6" t="s">
        <v>19</v>
      </c>
      <c r="E39" s="6" t="s">
        <v>50</v>
      </c>
      <c r="F39" s="6" t="str">
        <f t="shared" si="4"/>
        <v>М</v>
      </c>
      <c r="G39" s="6" t="str">
        <f t="shared" si="5"/>
        <v>А</v>
      </c>
      <c r="H39" s="6" t="str">
        <f t="shared" si="6"/>
        <v>А</v>
      </c>
      <c r="I39" s="6">
        <v>760184</v>
      </c>
      <c r="J39" s="6">
        <v>7</v>
      </c>
      <c r="K39" s="6" t="s">
        <v>120</v>
      </c>
      <c r="L39" s="7" t="s">
        <v>18</v>
      </c>
      <c r="M39" s="7">
        <v>6</v>
      </c>
      <c r="N39" s="7">
        <v>0</v>
      </c>
      <c r="O39" s="7">
        <f t="shared" si="7"/>
        <v>6</v>
      </c>
      <c r="P39" s="8">
        <v>60</v>
      </c>
      <c r="Q39" s="9">
        <f t="shared" si="8"/>
        <v>0.1</v>
      </c>
      <c r="R39" s="8" t="str">
        <f t="shared" si="9"/>
        <v>Участник</v>
      </c>
    </row>
    <row r="40" spans="1:18" x14ac:dyDescent="0.4">
      <c r="A40" s="6">
        <v>121</v>
      </c>
      <c r="B40" s="6" t="s">
        <v>25</v>
      </c>
      <c r="C40" s="6" t="s">
        <v>121</v>
      </c>
      <c r="D40" s="6" t="s">
        <v>48</v>
      </c>
      <c r="E40" s="6" t="s">
        <v>54</v>
      </c>
      <c r="F40" s="6" t="str">
        <f t="shared" si="4"/>
        <v>М</v>
      </c>
      <c r="G40" s="6" t="str">
        <f t="shared" si="5"/>
        <v>У</v>
      </c>
      <c r="H40" s="6" t="str">
        <f t="shared" si="6"/>
        <v>Е</v>
      </c>
      <c r="I40" s="6">
        <v>760184</v>
      </c>
      <c r="J40" s="6">
        <v>7</v>
      </c>
      <c r="K40" s="6" t="s">
        <v>122</v>
      </c>
      <c r="L40" s="7" t="s">
        <v>18</v>
      </c>
      <c r="M40" s="7">
        <v>6</v>
      </c>
      <c r="N40" s="7">
        <v>0</v>
      </c>
      <c r="O40" s="7">
        <f t="shared" si="7"/>
        <v>6</v>
      </c>
      <c r="P40" s="8">
        <v>60</v>
      </c>
      <c r="Q40" s="9">
        <f t="shared" si="8"/>
        <v>0.1</v>
      </c>
      <c r="R40" s="8" t="str">
        <f t="shared" si="9"/>
        <v>Участник</v>
      </c>
    </row>
    <row r="41" spans="1:18" x14ac:dyDescent="0.4">
      <c r="A41" s="6">
        <v>122</v>
      </c>
      <c r="B41" s="6" t="s">
        <v>25</v>
      </c>
      <c r="C41" s="6" t="s">
        <v>123</v>
      </c>
      <c r="D41" s="6" t="s">
        <v>124</v>
      </c>
      <c r="E41" s="6" t="s">
        <v>125</v>
      </c>
      <c r="F41" s="6" t="str">
        <f t="shared" si="4"/>
        <v>Б</v>
      </c>
      <c r="G41" s="6" t="str">
        <f t="shared" si="5"/>
        <v>Б</v>
      </c>
      <c r="H41" s="6" t="str">
        <f t="shared" si="6"/>
        <v>К</v>
      </c>
      <c r="I41" s="6">
        <v>760184</v>
      </c>
      <c r="J41" s="6">
        <v>7</v>
      </c>
      <c r="K41" s="6" t="s">
        <v>126</v>
      </c>
      <c r="L41" s="7" t="s">
        <v>18</v>
      </c>
      <c r="M41" s="7">
        <v>6</v>
      </c>
      <c r="N41" s="7">
        <v>0</v>
      </c>
      <c r="O41" s="7">
        <f t="shared" si="7"/>
        <v>6</v>
      </c>
      <c r="P41" s="8">
        <v>60</v>
      </c>
      <c r="Q41" s="9">
        <f t="shared" si="8"/>
        <v>0.1</v>
      </c>
      <c r="R41" s="8" t="str">
        <f t="shared" si="9"/>
        <v>Участник</v>
      </c>
    </row>
    <row r="42" spans="1:18" x14ac:dyDescent="0.4">
      <c r="A42" s="6">
        <v>124</v>
      </c>
      <c r="B42" s="6" t="s">
        <v>25</v>
      </c>
      <c r="C42" s="6" t="s">
        <v>127</v>
      </c>
      <c r="D42" s="6" t="s">
        <v>20</v>
      </c>
      <c r="E42" s="6" t="s">
        <v>91</v>
      </c>
      <c r="F42" s="6" t="str">
        <f t="shared" si="4"/>
        <v>Б</v>
      </c>
      <c r="G42" s="6" t="str">
        <f t="shared" si="5"/>
        <v>А</v>
      </c>
      <c r="H42" s="6" t="str">
        <f t="shared" si="6"/>
        <v>О</v>
      </c>
      <c r="I42" s="6">
        <v>760184</v>
      </c>
      <c r="J42" s="6">
        <v>7</v>
      </c>
      <c r="K42" s="6" t="s">
        <v>84</v>
      </c>
      <c r="L42" s="6" t="s">
        <v>18</v>
      </c>
      <c r="M42" s="6">
        <v>3</v>
      </c>
      <c r="N42" s="6">
        <v>0</v>
      </c>
      <c r="O42" s="7">
        <f>SUM(M42:N42)</f>
        <v>3</v>
      </c>
      <c r="P42" s="8">
        <v>60</v>
      </c>
      <c r="Q42" s="9">
        <f>O42/P42</f>
        <v>0.05</v>
      </c>
      <c r="R42" s="8" t="str">
        <f t="shared" si="9"/>
        <v>Участник</v>
      </c>
    </row>
    <row r="43" spans="1:18" x14ac:dyDescent="0.4">
      <c r="A43" s="6">
        <v>125</v>
      </c>
      <c r="B43" s="6" t="s">
        <v>25</v>
      </c>
      <c r="C43" s="6" t="s">
        <v>128</v>
      </c>
      <c r="D43" s="6" t="s">
        <v>129</v>
      </c>
      <c r="E43" s="6" t="s">
        <v>30</v>
      </c>
      <c r="F43" s="6" t="str">
        <f t="shared" si="4"/>
        <v>И</v>
      </c>
      <c r="G43" s="6" t="str">
        <f t="shared" si="5"/>
        <v>Э</v>
      </c>
      <c r="H43" s="6" t="str">
        <f t="shared" si="6"/>
        <v>И</v>
      </c>
      <c r="I43" s="6">
        <v>760184</v>
      </c>
      <c r="J43" s="6">
        <v>7</v>
      </c>
      <c r="K43" s="6" t="s">
        <v>85</v>
      </c>
      <c r="L43" s="6" t="s">
        <v>18</v>
      </c>
      <c r="M43" s="6">
        <v>3</v>
      </c>
      <c r="N43" s="6">
        <v>0</v>
      </c>
      <c r="O43" s="7">
        <f>SUM(M43:N43)</f>
        <v>3</v>
      </c>
      <c r="P43" s="8">
        <v>60</v>
      </c>
      <c r="Q43" s="9">
        <f>O43/P43</f>
        <v>0.05</v>
      </c>
      <c r="R43" s="8" t="str">
        <f t="shared" si="9"/>
        <v>Участник</v>
      </c>
    </row>
    <row r="44" spans="1:18" x14ac:dyDescent="0.4">
      <c r="A44" s="6">
        <v>126</v>
      </c>
      <c r="B44" s="6" t="s">
        <v>25</v>
      </c>
      <c r="C44" s="6" t="s">
        <v>130</v>
      </c>
      <c r="D44" s="6" t="s">
        <v>131</v>
      </c>
      <c r="E44" s="6" t="s">
        <v>132</v>
      </c>
      <c r="F44" s="6" t="str">
        <f t="shared" si="4"/>
        <v>К</v>
      </c>
      <c r="G44" s="6" t="str">
        <f t="shared" si="5"/>
        <v>Д</v>
      </c>
      <c r="H44" s="6" t="str">
        <f t="shared" si="6"/>
        <v>К</v>
      </c>
      <c r="I44" s="6">
        <v>760184</v>
      </c>
      <c r="J44" s="6">
        <v>7</v>
      </c>
      <c r="K44" s="6" t="s">
        <v>133</v>
      </c>
      <c r="L44" s="7" t="s">
        <v>18</v>
      </c>
      <c r="M44" s="6">
        <v>3</v>
      </c>
      <c r="N44" s="6">
        <v>0</v>
      </c>
      <c r="O44" s="7">
        <f>SUM(M44:N44)</f>
        <v>3</v>
      </c>
      <c r="P44" s="8">
        <v>60</v>
      </c>
      <c r="Q44" s="9">
        <f>O44/P44</f>
        <v>0.05</v>
      </c>
      <c r="R44" s="8" t="str">
        <f t="shared" si="9"/>
        <v>Участник</v>
      </c>
    </row>
  </sheetData>
  <sortState ref="B150:R158">
    <sortCondition descending="1" ref="O150:O158"/>
  </sortState>
  <mergeCells count="20">
    <mergeCell ref="A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R5:R7"/>
    <mergeCell ref="Q5:Q7"/>
    <mergeCell ref="P5:P7"/>
    <mergeCell ref="O5:O7"/>
    <mergeCell ref="M5:N5"/>
    <mergeCell ref="N6:N7"/>
    <mergeCell ref="M6:M7"/>
    <mergeCell ref="L5:L7"/>
    <mergeCell ref="K5:K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ТЕХНОЛОГИЯ</vt:lpstr>
      <vt:lpstr>ТЕХНОЛОГИЯ!Заголовки_для_печати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 S. Bolshakova</cp:lastModifiedBy>
  <cp:lastPrinted>2023-10-13T12:28:50Z</cp:lastPrinted>
  <dcterms:modified xsi:type="dcterms:W3CDTF">2023-10-13T12:30:52Z</dcterms:modified>
</cp:coreProperties>
</file>