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Сириус\Результаты\Физика\Итоги Физика МОУ СШ 1\"/>
    </mc:Choice>
  </mc:AlternateContent>
  <bookViews>
    <workbookView xWindow="0" yWindow="0" windowWidth="19200" windowHeight="6760"/>
  </bookViews>
  <sheets>
    <sheet name="ФИЗИКА" sheetId="1" r:id="rId1"/>
  </sheets>
  <definedNames>
    <definedName name="_xlnm._FilterDatabase" localSheetId="0" hidden="1">ФИЗИКА!$A$3:$N$56</definedName>
  </definedNames>
  <calcPr calcId="162913"/>
</workbook>
</file>

<file path=xl/calcChain.xml><?xml version="1.0" encoding="utf-8"?>
<calcChain xmlns="http://schemas.openxmlformats.org/spreadsheetml/2006/main">
  <c r="E8" i="1" l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1" i="1"/>
  <c r="F31" i="1"/>
  <c r="G31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1" i="1"/>
  <c r="N37" i="1"/>
  <c r="N38" i="1"/>
  <c r="N39" i="1"/>
  <c r="N40" i="1"/>
  <c r="N41" i="1"/>
  <c r="N42" i="1"/>
  <c r="N4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1" i="1"/>
  <c r="M37" i="1"/>
  <c r="M38" i="1"/>
  <c r="M39" i="1"/>
  <c r="M40" i="1"/>
  <c r="M41" i="1"/>
  <c r="M42" i="1"/>
  <c r="M43" i="1"/>
</calcChain>
</file>

<file path=xl/sharedStrings.xml><?xml version="1.0" encoding="utf-8"?>
<sst xmlns="http://schemas.openxmlformats.org/spreadsheetml/2006/main" count="266" uniqueCount="154">
  <si>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</si>
  <si>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</si>
  <si>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</si>
  <si>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</si>
  <si>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</si>
  <si>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</si>
  <si>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</si>
  <si>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</si>
  <si>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</si>
  <si>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</si>
  <si>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</si>
  <si>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</si>
  <si>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</si>
  <si>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ФИЗИКА</t>
  </si>
  <si>
    <t>Арина</t>
  </si>
  <si>
    <t>Сергеевна</t>
  </si>
  <si>
    <t>Иван</t>
  </si>
  <si>
    <t>Алексеевна</t>
  </si>
  <si>
    <t>Анастасия</t>
  </si>
  <si>
    <t>Евгеньевна</t>
  </si>
  <si>
    <t>София</t>
  </si>
  <si>
    <t>Ульяна</t>
  </si>
  <si>
    <t>Никита</t>
  </si>
  <si>
    <t>Игоревна</t>
  </si>
  <si>
    <t>Александра</t>
  </si>
  <si>
    <t>Дмитриевна</t>
  </si>
  <si>
    <t>Анна</t>
  </si>
  <si>
    <t>Юрьевна</t>
  </si>
  <si>
    <t>Сергеевич</t>
  </si>
  <si>
    <t>Евгеньевич</t>
  </si>
  <si>
    <t>Виктория</t>
  </si>
  <si>
    <t>Александровна</t>
  </si>
  <si>
    <t>Владислав</t>
  </si>
  <si>
    <t>Николаевич</t>
  </si>
  <si>
    <t>Игоревич</t>
  </si>
  <si>
    <t>Андреевич</t>
  </si>
  <si>
    <t>Ксения</t>
  </si>
  <si>
    <t>Денисович</t>
  </si>
  <si>
    <t>Денис</t>
  </si>
  <si>
    <t>Дарья</t>
  </si>
  <si>
    <t>Валерия</t>
  </si>
  <si>
    <t>Софья</t>
  </si>
  <si>
    <t>Полина</t>
  </si>
  <si>
    <t>Ильинична</t>
  </si>
  <si>
    <t>Алина</t>
  </si>
  <si>
    <t>Александр</t>
  </si>
  <si>
    <t>Дмитриевич</t>
  </si>
  <si>
    <t>Михайлович</t>
  </si>
  <si>
    <t>Лебедев</t>
  </si>
  <si>
    <t>Юлия</t>
  </si>
  <si>
    <t>Алексеевич</t>
  </si>
  <si>
    <t>Хритин</t>
  </si>
  <si>
    <t>Егор</t>
  </si>
  <si>
    <t>Анатольевич</t>
  </si>
  <si>
    <t>Мазурова</t>
  </si>
  <si>
    <t>Осипов</t>
  </si>
  <si>
    <t>Кудряшова</t>
  </si>
  <si>
    <t>Ивановна</t>
  </si>
  <si>
    <t>Мухина</t>
  </si>
  <si>
    <t>Павлова</t>
  </si>
  <si>
    <t>Диана</t>
  </si>
  <si>
    <t>Маймескул</t>
  </si>
  <si>
    <t>Милана</t>
  </si>
  <si>
    <t>Барлов</t>
  </si>
  <si>
    <t>Максим</t>
  </si>
  <si>
    <t>Александрович</t>
  </si>
  <si>
    <t>Шевченко</t>
  </si>
  <si>
    <t>Макар</t>
  </si>
  <si>
    <t>Кондур</t>
  </si>
  <si>
    <t>Даняр</t>
  </si>
  <si>
    <t>Хамразович</t>
  </si>
  <si>
    <t>Баротова</t>
  </si>
  <si>
    <t>Бибисохиба</t>
  </si>
  <si>
    <t>Комилджоновна</t>
  </si>
  <si>
    <t>Зубков</t>
  </si>
  <si>
    <t>Степан</t>
  </si>
  <si>
    <t>Сытов</t>
  </si>
  <si>
    <t>Уваров-Корюгин</t>
  </si>
  <si>
    <t>Родион</t>
  </si>
  <si>
    <t>Пряхичев</t>
  </si>
  <si>
    <t>Яковлева</t>
  </si>
  <si>
    <t>Лукьянова</t>
  </si>
  <si>
    <t>Жукова</t>
  </si>
  <si>
    <t>Миловидова</t>
  </si>
  <si>
    <t>Наталия</t>
  </si>
  <si>
    <t>Грошев</t>
  </si>
  <si>
    <t>Бугаев</t>
  </si>
  <si>
    <t>Илья</t>
  </si>
  <si>
    <t>Солдатов</t>
  </si>
  <si>
    <t>Логинова</t>
  </si>
  <si>
    <t>Вячеславовна</t>
  </si>
  <si>
    <t>Агеева</t>
  </si>
  <si>
    <t>Владимировна</t>
  </si>
  <si>
    <t>Уваров</t>
  </si>
  <si>
    <t>Дмитрий</t>
  </si>
  <si>
    <t>Никерова</t>
  </si>
  <si>
    <t>Романенко</t>
  </si>
  <si>
    <t>Лазарева</t>
  </si>
  <si>
    <t>Витальевна</t>
  </si>
  <si>
    <t>Аникиевич</t>
  </si>
  <si>
    <t>Вера</t>
  </si>
  <si>
    <t>Еремина</t>
  </si>
  <si>
    <t>Потапов</t>
  </si>
  <si>
    <t>Карнаухов</t>
  </si>
  <si>
    <t>Антон</t>
  </si>
  <si>
    <t>Симаков</t>
  </si>
  <si>
    <t>Богдан</t>
  </si>
  <si>
    <t>Тюрин</t>
  </si>
  <si>
    <t>Коршунов</t>
  </si>
  <si>
    <t>Беспятов</t>
  </si>
  <si>
    <t>Михаил</t>
  </si>
  <si>
    <t>Ильичев</t>
  </si>
  <si>
    <t>Сенчуков</t>
  </si>
  <si>
    <t>Миронов</t>
  </si>
  <si>
    <t>Фомин</t>
  </si>
  <si>
    <t>Белышев</t>
  </si>
  <si>
    <t>Охапкин</t>
  </si>
  <si>
    <t>Арсений</t>
  </si>
  <si>
    <t>Васильевич</t>
  </si>
  <si>
    <t>Первина</t>
  </si>
  <si>
    <t>Тимуровна</t>
  </si>
  <si>
    <t>Марахтанова</t>
  </si>
  <si>
    <t>Тимофеева</t>
  </si>
  <si>
    <t>Лихачев</t>
  </si>
  <si>
    <t>Кирилл</t>
  </si>
  <si>
    <t>Захарова</t>
  </si>
  <si>
    <t>Смирнова</t>
  </si>
  <si>
    <t>Георгиевна</t>
  </si>
  <si>
    <t>Музыченко</t>
  </si>
  <si>
    <t>Субботин</t>
  </si>
  <si>
    <t>Ефимов</t>
  </si>
  <si>
    <t>Худоян</t>
  </si>
  <si>
    <t>Нино</t>
  </si>
  <si>
    <t>Козлова</t>
  </si>
  <si>
    <t>Артемовна</t>
  </si>
  <si>
    <t>Фарафонтов</t>
  </si>
  <si>
    <t>Семён</t>
  </si>
  <si>
    <t>Житарева</t>
  </si>
  <si>
    <t>Романовна</t>
  </si>
  <si>
    <t>Махова</t>
  </si>
  <si>
    <t>Мхоян</t>
  </si>
  <si>
    <t>Инеса</t>
  </si>
  <si>
    <t>Норайровна</t>
  </si>
  <si>
    <t>Голубкова</t>
  </si>
  <si>
    <t>Олеговна</t>
  </si>
  <si>
    <t>Морозова</t>
  </si>
  <si>
    <t>Лазова</t>
  </si>
  <si>
    <t>Геннадьевна</t>
  </si>
  <si>
    <t>Орлов</t>
  </si>
  <si>
    <t>Валерьевич</t>
  </si>
  <si>
    <t>Слепов</t>
  </si>
  <si>
    <t>Олегович</t>
  </si>
  <si>
    <t>«20» октября 2023 г.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</si>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</sst>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1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/>
    <xf numFmtId="164" fontId="4" fillId="0" borderId="1" xfId="1" applyNumberFormat="1" applyFont="1" applyFill="1" applyBorder="1"/>
    <xf numFmtId="1" fontId="4" fillId="0" borderId="1" xfId="0" applyNumberFormat="1" applyFont="1" applyFill="1" applyBorder="1"/>
    <xf numFmtId="0" fontId="6" fillId="0" borderId="1" xfId="0" applyFont="1" applyFill="1" applyBorder="1"/>
    <xf numFmtId="9" fontId="6" fillId="0" borderId="1" xfId="13" applyFont="1" applyFill="1" applyBorder="1" applyAlignment="1"/>
    <xf numFmtId="0" fontId="14" fillId="0" borderId="1" xfId="0" applyFont="1" applyFill="1" applyBorder="1"/>
    <xf numFmtId="0" fontId="7" fillId="0" borderId="1" xfId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 applyFill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0"/>
  <sheetViews>
    <sheetView tabSelected="1" topLeftCell="A16" zoomScale="70" zoomScaleNormal="70" workbookViewId="0">
      <selection activeCell="P66" sqref="P66"/>
    </sheetView>
  </sheetViews>
  <sheetFormatPr defaultColWidth="9.08984375" defaultRowHeight="18" x14ac:dyDescent="0.4"/>
  <cols>
    <col min="1" max="1" width="7.453125" style="5" customWidth="1"/>
    <col min="2" max="2" width="20.36328125" style="5" customWidth="1"/>
    <col min="3" max="3" width="18" style="5" hidden="1" customWidth="1"/>
    <col min="4" max="4" width="22.08984375" style="5" hidden="1" customWidth="1"/>
    <col min="5" max="5" width="4.08984375" style="5" hidden="1" customWidth="1"/>
    <col min="6" max="7" width="4.08984375" style="5" customWidth="1"/>
    <col min="8" max="8" width="13.08984375" style="5" customWidth="1"/>
    <col min="9" max="9" width="8.08984375" style="3" customWidth="1"/>
    <col min="10" max="10" width="25.6328125" style="5" customWidth="1"/>
    <col min="11" max="11" width="10.08984375" style="4" customWidth="1"/>
    <col min="12" max="13" width="10" style="5" customWidth="1"/>
    <col min="14" max="14" width="12.54296875" style="4" customWidth="1"/>
    <col min="15" max="16384" width="9.08984375" style="5"/>
  </cols>
  <sheetData>
    <row r="3" spans="1:14" x14ac:dyDescent="0.4">
      <c r="A3" s="5" t="s">
        <v>12</v>
      </c>
      <c r="J3" s="1" t="s">
        <v>13</v>
      </c>
    </row>
    <row r="4" spans="1:14" x14ac:dyDescent="0.4">
      <c r="A4" s="22" t="s">
        <v>152</v>
      </c>
      <c r="B4" s="23"/>
      <c r="C4" s="23"/>
    </row>
    <row r="5" spans="1:14" s="2" customFormat="1" ht="22.5" customHeight="1" x14ac:dyDescent="0.35">
      <c r="A5" s="13" t="s">
        <v>0</v>
      </c>
      <c r="B5" s="13" t="s">
        <v>1</v>
      </c>
      <c r="C5" s="13" t="s">
        <v>2</v>
      </c>
      <c r="D5" s="13" t="s">
        <v>3</v>
      </c>
      <c r="E5" s="13"/>
      <c r="F5" s="13"/>
      <c r="G5" s="13"/>
      <c r="H5" s="13" t="s">
        <v>11</v>
      </c>
      <c r="I5" s="19" t="s">
        <v>4</v>
      </c>
      <c r="J5" s="13" t="s">
        <v>9</v>
      </c>
      <c r="K5" s="16" t="s">
        <v>6</v>
      </c>
      <c r="L5" s="13" t="s">
        <v>5</v>
      </c>
      <c r="M5" s="13" t="s">
        <v>8</v>
      </c>
      <c r="N5" s="16" t="s">
        <v>7</v>
      </c>
    </row>
    <row r="6" spans="1:14" s="2" customFormat="1" ht="16.5" customHeight="1" x14ac:dyDescent="0.35">
      <c r="A6" s="14"/>
      <c r="B6" s="14"/>
      <c r="C6" s="14"/>
      <c r="D6" s="14"/>
      <c r="E6" s="14"/>
      <c r="F6" s="14"/>
      <c r="G6" s="14"/>
      <c r="H6" s="14"/>
      <c r="I6" s="20"/>
      <c r="J6" s="14"/>
      <c r="K6" s="17"/>
      <c r="L6" s="14"/>
      <c r="M6" s="14"/>
      <c r="N6" s="17"/>
    </row>
    <row r="7" spans="1:14" s="2" customFormat="1" x14ac:dyDescent="0.35">
      <c r="A7" s="15"/>
      <c r="B7" s="15"/>
      <c r="C7" s="15"/>
      <c r="D7" s="15"/>
      <c r="E7" s="15"/>
      <c r="F7" s="15"/>
      <c r="G7" s="15"/>
      <c r="H7" s="15"/>
      <c r="I7" s="21"/>
      <c r="J7" s="15"/>
      <c r="K7" s="18"/>
      <c r="L7" s="15"/>
      <c r="M7" s="15"/>
      <c r="N7" s="18"/>
    </row>
    <row r="8" spans="1:14" x14ac:dyDescent="0.4">
      <c r="A8" s="6">
        <v>6</v>
      </c>
      <c r="B8" s="6" t="s">
        <v>51</v>
      </c>
      <c r="C8" s="6" t="s">
        <v>52</v>
      </c>
      <c r="D8" s="6" t="s">
        <v>53</v>
      </c>
      <c r="E8" s="7" t="str">
        <f t="shared" ref="E8:E19" si="0">LEFT(B8,1)</f>
        <v>Х</v>
      </c>
      <c r="F8" s="7" t="str">
        <f t="shared" ref="F8:F19" si="1">LEFT(C8,1)</f>
        <v>Е</v>
      </c>
      <c r="G8" s="7" t="str">
        <f t="shared" ref="G8:G19" si="2">LEFT(D8,1)</f>
        <v>А</v>
      </c>
      <c r="H8" s="6">
        <v>760184</v>
      </c>
      <c r="I8" s="8">
        <v>7</v>
      </c>
      <c r="J8" s="6" t="s">
        <v>10</v>
      </c>
      <c r="K8" s="12">
        <v>24</v>
      </c>
      <c r="L8" s="9">
        <v>30</v>
      </c>
      <c r="M8" s="10">
        <f t="shared" ref="M8:M19" si="3">K8/L8</f>
        <v>0.8</v>
      </c>
      <c r="N8" s="11" t="str">
        <f t="shared" ref="N8:N11" si="4">IF(K8&gt;75%*L8,"Победитель",IF(K8&gt;50%*L8,"Призёр","Участник"))</f>
        <v>Победитель</v>
      </c>
    </row>
    <row r="9" spans="1:14" x14ac:dyDescent="0.4">
      <c r="A9" s="6">
        <v>8</v>
      </c>
      <c r="B9" s="6" t="s">
        <v>54</v>
      </c>
      <c r="C9" s="6" t="s">
        <v>21</v>
      </c>
      <c r="D9" s="6" t="s">
        <v>19</v>
      </c>
      <c r="E9" s="7" t="str">
        <f t="shared" si="0"/>
        <v>М</v>
      </c>
      <c r="F9" s="7" t="str">
        <f t="shared" si="1"/>
        <v>У</v>
      </c>
      <c r="G9" s="7" t="str">
        <f t="shared" si="2"/>
        <v>Е</v>
      </c>
      <c r="H9" s="6">
        <v>760184</v>
      </c>
      <c r="I9" s="8">
        <v>7</v>
      </c>
      <c r="J9" s="6" t="s">
        <v>10</v>
      </c>
      <c r="K9" s="12">
        <v>22</v>
      </c>
      <c r="L9" s="9">
        <v>30</v>
      </c>
      <c r="M9" s="10">
        <f t="shared" si="3"/>
        <v>0.73333333333333328</v>
      </c>
      <c r="N9" s="11" t="str">
        <f t="shared" si="4"/>
        <v>Призёр</v>
      </c>
    </row>
    <row r="10" spans="1:14" x14ac:dyDescent="0.4">
      <c r="A10" s="6">
        <v>9</v>
      </c>
      <c r="B10" s="6" t="s">
        <v>55</v>
      </c>
      <c r="C10" s="6" t="s">
        <v>16</v>
      </c>
      <c r="D10" s="6" t="s">
        <v>47</v>
      </c>
      <c r="E10" s="7" t="str">
        <f t="shared" si="0"/>
        <v>О</v>
      </c>
      <c r="F10" s="7" t="str">
        <f t="shared" si="1"/>
        <v>И</v>
      </c>
      <c r="G10" s="7" t="str">
        <f t="shared" si="2"/>
        <v>М</v>
      </c>
      <c r="H10" s="6">
        <v>760184</v>
      </c>
      <c r="I10" s="8">
        <v>7</v>
      </c>
      <c r="J10" s="6" t="s">
        <v>10</v>
      </c>
      <c r="K10" s="12">
        <v>22</v>
      </c>
      <c r="L10" s="9">
        <v>30</v>
      </c>
      <c r="M10" s="10">
        <f t="shared" si="3"/>
        <v>0.73333333333333328</v>
      </c>
      <c r="N10" s="11" t="str">
        <f t="shared" si="4"/>
        <v>Призёр</v>
      </c>
    </row>
    <row r="11" spans="1:14" x14ac:dyDescent="0.4">
      <c r="A11" s="6">
        <v>14</v>
      </c>
      <c r="B11" s="6" t="s">
        <v>56</v>
      </c>
      <c r="C11" s="6" t="s">
        <v>24</v>
      </c>
      <c r="D11" s="6" t="s">
        <v>57</v>
      </c>
      <c r="E11" s="7" t="str">
        <f t="shared" si="0"/>
        <v>К</v>
      </c>
      <c r="F11" s="7" t="str">
        <f t="shared" si="1"/>
        <v>А</v>
      </c>
      <c r="G11" s="7" t="str">
        <f t="shared" si="2"/>
        <v>И</v>
      </c>
      <c r="H11" s="6">
        <v>760184</v>
      </c>
      <c r="I11" s="8">
        <v>7</v>
      </c>
      <c r="J11" s="6" t="s">
        <v>10</v>
      </c>
      <c r="K11" s="12">
        <v>20</v>
      </c>
      <c r="L11" s="9">
        <v>30</v>
      </c>
      <c r="M11" s="10">
        <f t="shared" si="3"/>
        <v>0.66666666666666663</v>
      </c>
      <c r="N11" s="11" t="str">
        <f t="shared" si="4"/>
        <v>Призёр</v>
      </c>
    </row>
    <row r="12" spans="1:14" x14ac:dyDescent="0.4">
      <c r="A12" s="6">
        <v>24</v>
      </c>
      <c r="B12" s="6" t="s">
        <v>58</v>
      </c>
      <c r="C12" s="6" t="s">
        <v>26</v>
      </c>
      <c r="D12" s="6" t="s">
        <v>17</v>
      </c>
      <c r="E12" s="7" t="str">
        <f t="shared" si="0"/>
        <v>М</v>
      </c>
      <c r="F12" s="7" t="str">
        <f t="shared" si="1"/>
        <v>А</v>
      </c>
      <c r="G12" s="7" t="str">
        <f t="shared" si="2"/>
        <v>А</v>
      </c>
      <c r="H12" s="6">
        <v>760184</v>
      </c>
      <c r="I12" s="8">
        <v>7</v>
      </c>
      <c r="J12" s="6" t="s">
        <v>10</v>
      </c>
      <c r="K12" s="12">
        <v>16</v>
      </c>
      <c r="L12" s="9">
        <v>30</v>
      </c>
      <c r="M12" s="10">
        <f t="shared" si="3"/>
        <v>0.53333333333333333</v>
      </c>
      <c r="N12" s="9" t="s">
        <v>153</v>
      </c>
    </row>
    <row r="13" spans="1:14" x14ac:dyDescent="0.4">
      <c r="A13" s="6">
        <v>30</v>
      </c>
      <c r="B13" s="6" t="s">
        <v>59</v>
      </c>
      <c r="C13" s="6" t="s">
        <v>60</v>
      </c>
      <c r="D13" s="6" t="s">
        <v>23</v>
      </c>
      <c r="E13" s="7" t="str">
        <f t="shared" si="0"/>
        <v>П</v>
      </c>
      <c r="F13" s="7" t="str">
        <f t="shared" si="1"/>
        <v>Д</v>
      </c>
      <c r="G13" s="7" t="str">
        <f t="shared" si="2"/>
        <v>И</v>
      </c>
      <c r="H13" s="6">
        <v>760184</v>
      </c>
      <c r="I13" s="8">
        <v>7</v>
      </c>
      <c r="J13" s="6" t="s">
        <v>10</v>
      </c>
      <c r="K13" s="12">
        <v>14</v>
      </c>
      <c r="L13" s="9">
        <v>30</v>
      </c>
      <c r="M13" s="10">
        <f t="shared" si="3"/>
        <v>0.46666666666666667</v>
      </c>
      <c r="N13" s="9" t="str">
        <f t="shared" ref="N13:N19" si="5">IF(K13&gt;75%*L13,"Победитель",IF(K13&gt;50%*L13,"Призёр","Участник"))</f>
        <v>Участник</v>
      </c>
    </row>
    <row r="14" spans="1:14" x14ac:dyDescent="0.4">
      <c r="A14" s="6">
        <v>37</v>
      </c>
      <c r="B14" s="6" t="s">
        <v>61</v>
      </c>
      <c r="C14" s="6" t="s">
        <v>62</v>
      </c>
      <c r="D14" s="6" t="s">
        <v>57</v>
      </c>
      <c r="E14" s="7" t="str">
        <f t="shared" si="0"/>
        <v>М</v>
      </c>
      <c r="F14" s="7" t="str">
        <f t="shared" si="1"/>
        <v>М</v>
      </c>
      <c r="G14" s="7" t="str">
        <f t="shared" si="2"/>
        <v>И</v>
      </c>
      <c r="H14" s="6">
        <v>760184</v>
      </c>
      <c r="I14" s="8">
        <v>7</v>
      </c>
      <c r="J14" s="6" t="s">
        <v>10</v>
      </c>
      <c r="K14" s="12">
        <v>12</v>
      </c>
      <c r="L14" s="9">
        <v>30</v>
      </c>
      <c r="M14" s="10">
        <f t="shared" si="3"/>
        <v>0.4</v>
      </c>
      <c r="N14" s="9" t="str">
        <f t="shared" si="5"/>
        <v>Участник</v>
      </c>
    </row>
    <row r="15" spans="1:14" x14ac:dyDescent="0.4">
      <c r="A15" s="6">
        <v>48</v>
      </c>
      <c r="B15" s="6" t="s">
        <v>63</v>
      </c>
      <c r="C15" s="6" t="s">
        <v>64</v>
      </c>
      <c r="D15" s="6" t="s">
        <v>65</v>
      </c>
      <c r="E15" s="7" t="str">
        <f t="shared" si="0"/>
        <v>Б</v>
      </c>
      <c r="F15" s="7" t="str">
        <f t="shared" si="1"/>
        <v>М</v>
      </c>
      <c r="G15" s="7" t="str">
        <f t="shared" si="2"/>
        <v>А</v>
      </c>
      <c r="H15" s="6">
        <v>760184</v>
      </c>
      <c r="I15" s="8">
        <v>7</v>
      </c>
      <c r="J15" s="6" t="s">
        <v>10</v>
      </c>
      <c r="K15" s="12">
        <v>8</v>
      </c>
      <c r="L15" s="9">
        <v>30</v>
      </c>
      <c r="M15" s="10">
        <f t="shared" si="3"/>
        <v>0.26666666666666666</v>
      </c>
      <c r="N15" s="9" t="str">
        <f t="shared" si="5"/>
        <v>Участник</v>
      </c>
    </row>
    <row r="16" spans="1:14" x14ac:dyDescent="0.4">
      <c r="A16" s="6">
        <v>49</v>
      </c>
      <c r="B16" s="6" t="s">
        <v>66</v>
      </c>
      <c r="C16" s="6" t="s">
        <v>67</v>
      </c>
      <c r="D16" s="6" t="s">
        <v>47</v>
      </c>
      <c r="E16" s="7" t="str">
        <f t="shared" si="0"/>
        <v>Ш</v>
      </c>
      <c r="F16" s="7" t="str">
        <f t="shared" si="1"/>
        <v>М</v>
      </c>
      <c r="G16" s="7" t="str">
        <f t="shared" si="2"/>
        <v>М</v>
      </c>
      <c r="H16" s="6">
        <v>760184</v>
      </c>
      <c r="I16" s="8">
        <v>7</v>
      </c>
      <c r="J16" s="6" t="s">
        <v>10</v>
      </c>
      <c r="K16" s="12">
        <v>8</v>
      </c>
      <c r="L16" s="9">
        <v>30</v>
      </c>
      <c r="M16" s="10">
        <f t="shared" si="3"/>
        <v>0.26666666666666666</v>
      </c>
      <c r="N16" s="9" t="str">
        <f t="shared" si="5"/>
        <v>Участник</v>
      </c>
    </row>
    <row r="17" spans="1:14" x14ac:dyDescent="0.4">
      <c r="A17" s="6">
        <v>50</v>
      </c>
      <c r="B17" s="6" t="s">
        <v>68</v>
      </c>
      <c r="C17" s="6" t="s">
        <v>69</v>
      </c>
      <c r="D17" s="6" t="s">
        <v>70</v>
      </c>
      <c r="E17" s="7" t="str">
        <f t="shared" si="0"/>
        <v>К</v>
      </c>
      <c r="F17" s="7" t="str">
        <f t="shared" si="1"/>
        <v>Д</v>
      </c>
      <c r="G17" s="7" t="str">
        <f t="shared" si="2"/>
        <v>Х</v>
      </c>
      <c r="H17" s="6">
        <v>760184</v>
      </c>
      <c r="I17" s="8">
        <v>7</v>
      </c>
      <c r="J17" s="6" t="s">
        <v>10</v>
      </c>
      <c r="K17" s="12">
        <v>8</v>
      </c>
      <c r="L17" s="9">
        <v>30</v>
      </c>
      <c r="M17" s="10">
        <f t="shared" si="3"/>
        <v>0.26666666666666666</v>
      </c>
      <c r="N17" s="9" t="str">
        <f t="shared" si="5"/>
        <v>Участник</v>
      </c>
    </row>
    <row r="18" spans="1:14" x14ac:dyDescent="0.4">
      <c r="A18" s="6">
        <v>60</v>
      </c>
      <c r="B18" s="6" t="s">
        <v>71</v>
      </c>
      <c r="C18" s="6" t="s">
        <v>72</v>
      </c>
      <c r="D18" s="6" t="s">
        <v>73</v>
      </c>
      <c r="E18" s="7" t="str">
        <f t="shared" si="0"/>
        <v>Б</v>
      </c>
      <c r="F18" s="7" t="str">
        <f t="shared" si="1"/>
        <v>Б</v>
      </c>
      <c r="G18" s="7" t="str">
        <f t="shared" si="2"/>
        <v>К</v>
      </c>
      <c r="H18" s="6">
        <v>760184</v>
      </c>
      <c r="I18" s="8">
        <v>7</v>
      </c>
      <c r="J18" s="6" t="s">
        <v>10</v>
      </c>
      <c r="K18" s="12">
        <v>0</v>
      </c>
      <c r="L18" s="9">
        <v>30</v>
      </c>
      <c r="M18" s="10">
        <f t="shared" si="3"/>
        <v>0</v>
      </c>
      <c r="N18" s="9" t="str">
        <f t="shared" si="5"/>
        <v>Участник</v>
      </c>
    </row>
    <row r="19" spans="1:14" x14ac:dyDescent="0.4">
      <c r="A19" s="6">
        <v>62</v>
      </c>
      <c r="B19" s="6" t="s">
        <v>74</v>
      </c>
      <c r="C19" s="6" t="s">
        <v>75</v>
      </c>
      <c r="D19" s="6" t="s">
        <v>50</v>
      </c>
      <c r="E19" s="7" t="str">
        <f t="shared" si="0"/>
        <v>З</v>
      </c>
      <c r="F19" s="7" t="str">
        <f t="shared" si="1"/>
        <v>С</v>
      </c>
      <c r="G19" s="7" t="str">
        <f t="shared" si="2"/>
        <v>А</v>
      </c>
      <c r="H19" s="6">
        <v>760184</v>
      </c>
      <c r="I19" s="8">
        <v>8</v>
      </c>
      <c r="J19" s="6" t="s">
        <v>10</v>
      </c>
      <c r="K19" s="12">
        <v>30</v>
      </c>
      <c r="L19" s="9">
        <v>30</v>
      </c>
      <c r="M19" s="10">
        <f t="shared" si="3"/>
        <v>1</v>
      </c>
      <c r="N19" s="11" t="str">
        <f t="shared" si="5"/>
        <v>Победитель</v>
      </c>
    </row>
    <row r="20" spans="1:14" x14ac:dyDescent="0.4">
      <c r="A20" s="6">
        <v>84</v>
      </c>
      <c r="B20" s="6" t="s">
        <v>76</v>
      </c>
      <c r="C20" s="6" t="s">
        <v>38</v>
      </c>
      <c r="D20" s="6" t="s">
        <v>65</v>
      </c>
      <c r="E20" s="7" t="str">
        <f t="shared" ref="E20:E27" si="6">LEFT(B20,1)</f>
        <v>С</v>
      </c>
      <c r="F20" s="7" t="str">
        <f t="shared" ref="F20:F27" si="7">LEFT(C20,1)</f>
        <v>Д</v>
      </c>
      <c r="G20" s="7" t="str">
        <f t="shared" ref="G20:G27" si="8">LEFT(D20,1)</f>
        <v>А</v>
      </c>
      <c r="H20" s="6">
        <v>760184</v>
      </c>
      <c r="I20" s="8">
        <v>8</v>
      </c>
      <c r="J20" s="6" t="s">
        <v>10</v>
      </c>
      <c r="K20" s="12">
        <v>8</v>
      </c>
      <c r="L20" s="9">
        <v>30</v>
      </c>
      <c r="M20" s="10">
        <f t="shared" ref="M20:M27" si="9">K20/L20</f>
        <v>0.26666666666666666</v>
      </c>
      <c r="N20" s="9" t="str">
        <f t="shared" ref="N20:N22" si="10">IF(K20&gt;75%*L20,"Победитель",IF(K20&gt;50%*L20,"Призёр","Участник"))</f>
        <v>Участник</v>
      </c>
    </row>
    <row r="21" spans="1:14" x14ac:dyDescent="0.4">
      <c r="A21" s="6">
        <v>103</v>
      </c>
      <c r="B21" s="6" t="s">
        <v>77</v>
      </c>
      <c r="C21" s="6" t="s">
        <v>78</v>
      </c>
      <c r="D21" s="6" t="s">
        <v>47</v>
      </c>
      <c r="E21" s="7" t="str">
        <f t="shared" si="6"/>
        <v>У</v>
      </c>
      <c r="F21" s="7" t="str">
        <f t="shared" si="7"/>
        <v>Р</v>
      </c>
      <c r="G21" s="7" t="str">
        <f t="shared" si="8"/>
        <v>М</v>
      </c>
      <c r="H21" s="6">
        <v>760184</v>
      </c>
      <c r="I21" s="8">
        <v>8</v>
      </c>
      <c r="J21" s="6" t="s">
        <v>10</v>
      </c>
      <c r="K21" s="12">
        <v>2</v>
      </c>
      <c r="L21" s="9">
        <v>30</v>
      </c>
      <c r="M21" s="10">
        <f t="shared" si="9"/>
        <v>6.6666666666666666E-2</v>
      </c>
      <c r="N21" s="9" t="str">
        <f t="shared" si="10"/>
        <v>Участник</v>
      </c>
    </row>
    <row r="22" spans="1:14" x14ac:dyDescent="0.4">
      <c r="A22" s="6">
        <v>104</v>
      </c>
      <c r="B22" s="6" t="s">
        <v>79</v>
      </c>
      <c r="C22" s="6" t="s">
        <v>52</v>
      </c>
      <c r="D22" s="6" t="s">
        <v>33</v>
      </c>
      <c r="E22" s="7" t="str">
        <f t="shared" si="6"/>
        <v>П</v>
      </c>
      <c r="F22" s="7" t="str">
        <f t="shared" si="7"/>
        <v>Е</v>
      </c>
      <c r="G22" s="7" t="str">
        <f t="shared" si="8"/>
        <v>Н</v>
      </c>
      <c r="H22" s="6">
        <v>760184</v>
      </c>
      <c r="I22" s="8">
        <v>8</v>
      </c>
      <c r="J22" s="6" t="s">
        <v>10</v>
      </c>
      <c r="K22" s="12">
        <v>2</v>
      </c>
      <c r="L22" s="9">
        <v>30</v>
      </c>
      <c r="M22" s="10">
        <f t="shared" si="9"/>
        <v>6.6666666666666666E-2</v>
      </c>
      <c r="N22" s="9" t="str">
        <f t="shared" si="10"/>
        <v>Участник</v>
      </c>
    </row>
    <row r="23" spans="1:14" x14ac:dyDescent="0.4">
      <c r="A23" s="6">
        <v>119</v>
      </c>
      <c r="B23" s="6" t="s">
        <v>116</v>
      </c>
      <c r="C23" s="6" t="s">
        <v>117</v>
      </c>
      <c r="D23" s="6" t="s">
        <v>118</v>
      </c>
      <c r="E23" s="7" t="str">
        <f t="shared" si="6"/>
        <v>О</v>
      </c>
      <c r="F23" s="7" t="str">
        <f t="shared" si="7"/>
        <v>А</v>
      </c>
      <c r="G23" s="7" t="str">
        <f t="shared" si="8"/>
        <v>В</v>
      </c>
      <c r="H23" s="6">
        <v>760184</v>
      </c>
      <c r="I23" s="8">
        <v>9</v>
      </c>
      <c r="J23" s="6" t="s">
        <v>10</v>
      </c>
      <c r="K23" s="12">
        <v>12</v>
      </c>
      <c r="L23" s="9">
        <v>30</v>
      </c>
      <c r="M23" s="10">
        <f t="shared" si="9"/>
        <v>0.4</v>
      </c>
      <c r="N23" s="11" t="str">
        <f t="shared" ref="N23:N38" si="11">IF(K23&gt;75%*L23,"Победитель",IF(K23&gt;50%*L23,"Призёр","Участник"))</f>
        <v>Участник</v>
      </c>
    </row>
    <row r="24" spans="1:14" x14ac:dyDescent="0.4">
      <c r="A24" s="6">
        <v>120</v>
      </c>
      <c r="B24" s="6" t="s">
        <v>119</v>
      </c>
      <c r="C24" s="6" t="s">
        <v>20</v>
      </c>
      <c r="D24" s="6" t="s">
        <v>120</v>
      </c>
      <c r="E24" s="7" t="str">
        <f t="shared" si="6"/>
        <v>П</v>
      </c>
      <c r="F24" s="7" t="str">
        <f t="shared" si="7"/>
        <v>С</v>
      </c>
      <c r="G24" s="7" t="str">
        <f t="shared" si="8"/>
        <v>Т</v>
      </c>
      <c r="H24" s="6">
        <v>760184</v>
      </c>
      <c r="I24" s="8">
        <v>9</v>
      </c>
      <c r="J24" s="6" t="s">
        <v>10</v>
      </c>
      <c r="K24" s="12">
        <v>10</v>
      </c>
      <c r="L24" s="9">
        <v>30</v>
      </c>
      <c r="M24" s="10">
        <f t="shared" si="9"/>
        <v>0.33333333333333331</v>
      </c>
      <c r="N24" s="9" t="str">
        <f t="shared" si="11"/>
        <v>Участник</v>
      </c>
    </row>
    <row r="25" spans="1:14" x14ac:dyDescent="0.4">
      <c r="A25" s="6">
        <v>123</v>
      </c>
      <c r="B25" s="6" t="s">
        <v>121</v>
      </c>
      <c r="C25" s="6" t="s">
        <v>41</v>
      </c>
      <c r="D25" s="6" t="s">
        <v>92</v>
      </c>
      <c r="E25" s="7" t="str">
        <f t="shared" si="6"/>
        <v>М</v>
      </c>
      <c r="F25" s="7" t="str">
        <f t="shared" si="7"/>
        <v>С</v>
      </c>
      <c r="G25" s="7" t="str">
        <f t="shared" si="8"/>
        <v>В</v>
      </c>
      <c r="H25" s="6">
        <v>760184</v>
      </c>
      <c r="I25" s="8">
        <v>9</v>
      </c>
      <c r="J25" s="6" t="s">
        <v>10</v>
      </c>
      <c r="K25" s="12">
        <v>9</v>
      </c>
      <c r="L25" s="9">
        <v>30</v>
      </c>
      <c r="M25" s="10">
        <f t="shared" si="9"/>
        <v>0.3</v>
      </c>
      <c r="N25" s="9" t="str">
        <f t="shared" si="11"/>
        <v>Участник</v>
      </c>
    </row>
    <row r="26" spans="1:14" x14ac:dyDescent="0.4">
      <c r="A26" s="6">
        <v>125</v>
      </c>
      <c r="B26" s="6" t="s">
        <v>122</v>
      </c>
      <c r="C26" s="6" t="s">
        <v>42</v>
      </c>
      <c r="D26" s="6" t="s">
        <v>23</v>
      </c>
      <c r="E26" s="7" t="str">
        <f t="shared" si="6"/>
        <v>Т</v>
      </c>
      <c r="F26" s="7" t="str">
        <f t="shared" si="7"/>
        <v>П</v>
      </c>
      <c r="G26" s="7" t="str">
        <f t="shared" si="8"/>
        <v>И</v>
      </c>
      <c r="H26" s="6">
        <v>760184</v>
      </c>
      <c r="I26" s="8">
        <v>9</v>
      </c>
      <c r="J26" s="6" t="s">
        <v>10</v>
      </c>
      <c r="K26" s="12">
        <v>7</v>
      </c>
      <c r="L26" s="9">
        <v>30</v>
      </c>
      <c r="M26" s="10">
        <f t="shared" si="9"/>
        <v>0.23333333333333334</v>
      </c>
      <c r="N26" s="9" t="str">
        <f t="shared" si="11"/>
        <v>Участник</v>
      </c>
    </row>
    <row r="27" spans="1:14" x14ac:dyDescent="0.4">
      <c r="A27" s="6">
        <v>126</v>
      </c>
      <c r="B27" s="6" t="s">
        <v>123</v>
      </c>
      <c r="C27" s="6" t="s">
        <v>124</v>
      </c>
      <c r="D27" s="6" t="s">
        <v>29</v>
      </c>
      <c r="E27" s="7" t="str">
        <f t="shared" si="6"/>
        <v>Л</v>
      </c>
      <c r="F27" s="7" t="str">
        <f t="shared" si="7"/>
        <v>К</v>
      </c>
      <c r="G27" s="7" t="str">
        <f t="shared" si="8"/>
        <v>Е</v>
      </c>
      <c r="H27" s="6">
        <v>760184</v>
      </c>
      <c r="I27" s="8">
        <v>9</v>
      </c>
      <c r="J27" s="6" t="s">
        <v>10</v>
      </c>
      <c r="K27" s="12">
        <v>7</v>
      </c>
      <c r="L27" s="9">
        <v>30</v>
      </c>
      <c r="M27" s="10">
        <f t="shared" si="9"/>
        <v>0.23333333333333334</v>
      </c>
      <c r="N27" s="9" t="str">
        <f t="shared" si="11"/>
        <v>Участник</v>
      </c>
    </row>
    <row r="28" spans="1:14" x14ac:dyDescent="0.4">
      <c r="A28" s="6">
        <v>130</v>
      </c>
      <c r="B28" s="6" t="s">
        <v>125</v>
      </c>
      <c r="C28" s="6" t="s">
        <v>24</v>
      </c>
      <c r="D28" s="6" t="s">
        <v>31</v>
      </c>
      <c r="E28" s="7" t="str">
        <f t="shared" ref="E28:E53" si="12">LEFT(B28,1)</f>
        <v>З</v>
      </c>
      <c r="F28" s="7" t="str">
        <f t="shared" ref="F28:F53" si="13">LEFT(C28,1)</f>
        <v>А</v>
      </c>
      <c r="G28" s="7" t="str">
        <f t="shared" ref="G28:G53" si="14">LEFT(D28,1)</f>
        <v>А</v>
      </c>
      <c r="H28" s="6">
        <v>760184</v>
      </c>
      <c r="I28" s="8">
        <v>9</v>
      </c>
      <c r="J28" s="6" t="s">
        <v>10</v>
      </c>
      <c r="K28" s="12">
        <v>6</v>
      </c>
      <c r="L28" s="9">
        <v>30</v>
      </c>
      <c r="M28" s="10">
        <f t="shared" ref="M28:M53" si="15">K28/L28</f>
        <v>0.2</v>
      </c>
      <c r="N28" s="9" t="str">
        <f t="shared" si="11"/>
        <v>Участник</v>
      </c>
    </row>
    <row r="29" spans="1:14" x14ac:dyDescent="0.4">
      <c r="A29" s="6">
        <v>131</v>
      </c>
      <c r="B29" s="6" t="s">
        <v>126</v>
      </c>
      <c r="C29" s="6" t="s">
        <v>60</v>
      </c>
      <c r="D29" s="6" t="s">
        <v>127</v>
      </c>
      <c r="E29" s="7" t="str">
        <f t="shared" si="12"/>
        <v>С</v>
      </c>
      <c r="F29" s="7" t="str">
        <f t="shared" si="13"/>
        <v>Д</v>
      </c>
      <c r="G29" s="7" t="str">
        <f t="shared" si="14"/>
        <v>Г</v>
      </c>
      <c r="H29" s="6">
        <v>760184</v>
      </c>
      <c r="I29" s="8">
        <v>9</v>
      </c>
      <c r="J29" s="6" t="s">
        <v>10</v>
      </c>
      <c r="K29" s="12">
        <v>6</v>
      </c>
      <c r="L29" s="9">
        <v>30</v>
      </c>
      <c r="M29" s="10">
        <f t="shared" si="15"/>
        <v>0.2</v>
      </c>
      <c r="N29" s="9" t="str">
        <f t="shared" si="11"/>
        <v>Участник</v>
      </c>
    </row>
    <row r="30" spans="1:14" x14ac:dyDescent="0.4">
      <c r="A30" s="6">
        <v>132</v>
      </c>
      <c r="B30" s="6" t="s">
        <v>128</v>
      </c>
      <c r="C30" s="6" t="s">
        <v>36</v>
      </c>
      <c r="D30" s="6" t="s">
        <v>15</v>
      </c>
      <c r="E30" s="7" t="str">
        <f t="shared" si="12"/>
        <v>М</v>
      </c>
      <c r="F30" s="7" t="str">
        <f t="shared" si="13"/>
        <v>К</v>
      </c>
      <c r="G30" s="7" t="str">
        <f t="shared" si="14"/>
        <v>С</v>
      </c>
      <c r="H30" s="6">
        <v>760184</v>
      </c>
      <c r="I30" s="8">
        <v>9</v>
      </c>
      <c r="J30" s="6" t="s">
        <v>10</v>
      </c>
      <c r="K30" s="12">
        <v>6</v>
      </c>
      <c r="L30" s="9">
        <v>30</v>
      </c>
      <c r="M30" s="10">
        <f t="shared" si="15"/>
        <v>0.2</v>
      </c>
      <c r="N30" s="9" t="str">
        <f t="shared" si="11"/>
        <v>Участник</v>
      </c>
    </row>
    <row r="31" spans="1:14" x14ac:dyDescent="0.4">
      <c r="A31" s="6">
        <v>133</v>
      </c>
      <c r="B31" s="6" t="s">
        <v>137</v>
      </c>
      <c r="C31" s="6" t="s">
        <v>18</v>
      </c>
      <c r="D31" s="6" t="s">
        <v>138</v>
      </c>
      <c r="E31" s="7" t="str">
        <f t="shared" si="12"/>
        <v>Ж</v>
      </c>
      <c r="F31" s="7" t="str">
        <f t="shared" si="13"/>
        <v>А</v>
      </c>
      <c r="G31" s="7" t="str">
        <f t="shared" si="14"/>
        <v>Р</v>
      </c>
      <c r="H31" s="6">
        <v>760184</v>
      </c>
      <c r="I31" s="8">
        <v>9</v>
      </c>
      <c r="J31" s="6" t="s">
        <v>10</v>
      </c>
      <c r="K31" s="12">
        <v>6</v>
      </c>
      <c r="L31" s="9">
        <v>30</v>
      </c>
      <c r="M31" s="10">
        <f t="shared" si="15"/>
        <v>0.2</v>
      </c>
      <c r="N31" s="9" t="str">
        <f t="shared" si="11"/>
        <v>Участник</v>
      </c>
    </row>
    <row r="32" spans="1:14" x14ac:dyDescent="0.4">
      <c r="A32" s="6">
        <v>135</v>
      </c>
      <c r="B32" s="6" t="s">
        <v>129</v>
      </c>
      <c r="C32" s="6" t="s">
        <v>124</v>
      </c>
      <c r="D32" s="6" t="s">
        <v>35</v>
      </c>
      <c r="E32" s="7" t="str">
        <f t="shared" si="12"/>
        <v>С</v>
      </c>
      <c r="F32" s="7" t="str">
        <f t="shared" si="13"/>
        <v>К</v>
      </c>
      <c r="G32" s="7" t="str">
        <f t="shared" si="14"/>
        <v>А</v>
      </c>
      <c r="H32" s="6">
        <v>760184</v>
      </c>
      <c r="I32" s="8">
        <v>9</v>
      </c>
      <c r="J32" s="6" t="s">
        <v>10</v>
      </c>
      <c r="K32" s="12">
        <v>5</v>
      </c>
      <c r="L32" s="9">
        <v>30</v>
      </c>
      <c r="M32" s="10">
        <f t="shared" si="15"/>
        <v>0.16666666666666666</v>
      </c>
      <c r="N32" s="9" t="str">
        <f t="shared" si="11"/>
        <v>Участник</v>
      </c>
    </row>
    <row r="33" spans="1:14" x14ac:dyDescent="0.4">
      <c r="A33" s="6">
        <v>139</v>
      </c>
      <c r="B33" s="6" t="s">
        <v>130</v>
      </c>
      <c r="C33" s="6" t="s">
        <v>94</v>
      </c>
      <c r="D33" s="6" t="s">
        <v>28</v>
      </c>
      <c r="E33" s="7" t="str">
        <f t="shared" si="12"/>
        <v>Е</v>
      </c>
      <c r="F33" s="7" t="str">
        <f t="shared" si="13"/>
        <v>Д</v>
      </c>
      <c r="G33" s="7" t="str">
        <f t="shared" si="14"/>
        <v>С</v>
      </c>
      <c r="H33" s="6">
        <v>760184</v>
      </c>
      <c r="I33" s="8">
        <v>9</v>
      </c>
      <c r="J33" s="6" t="s">
        <v>10</v>
      </c>
      <c r="K33" s="12">
        <v>4</v>
      </c>
      <c r="L33" s="9">
        <v>30</v>
      </c>
      <c r="M33" s="10">
        <f t="shared" si="15"/>
        <v>0.13333333333333333</v>
      </c>
      <c r="N33" s="9" t="str">
        <f t="shared" si="11"/>
        <v>Участник</v>
      </c>
    </row>
    <row r="34" spans="1:14" x14ac:dyDescent="0.4">
      <c r="A34" s="6">
        <v>140</v>
      </c>
      <c r="B34" s="6" t="s">
        <v>131</v>
      </c>
      <c r="C34" s="6" t="s">
        <v>132</v>
      </c>
      <c r="D34" s="6"/>
      <c r="E34" s="7" t="str">
        <f t="shared" si="12"/>
        <v>Х</v>
      </c>
      <c r="F34" s="7" t="str">
        <f t="shared" si="13"/>
        <v>Н</v>
      </c>
      <c r="G34" s="7" t="str">
        <f t="shared" si="14"/>
        <v/>
      </c>
      <c r="H34" s="6">
        <v>760184</v>
      </c>
      <c r="I34" s="8">
        <v>9</v>
      </c>
      <c r="J34" s="6" t="s">
        <v>10</v>
      </c>
      <c r="K34" s="12">
        <v>4</v>
      </c>
      <c r="L34" s="9">
        <v>30</v>
      </c>
      <c r="M34" s="10">
        <f t="shared" si="15"/>
        <v>0.13333333333333333</v>
      </c>
      <c r="N34" s="9" t="str">
        <f t="shared" si="11"/>
        <v>Участник</v>
      </c>
    </row>
    <row r="35" spans="1:14" x14ac:dyDescent="0.4">
      <c r="A35" s="6">
        <v>141</v>
      </c>
      <c r="B35" s="6" t="s">
        <v>133</v>
      </c>
      <c r="C35" s="6" t="s">
        <v>30</v>
      </c>
      <c r="D35" s="6" t="s">
        <v>134</v>
      </c>
      <c r="E35" s="7" t="str">
        <f t="shared" si="12"/>
        <v>К</v>
      </c>
      <c r="F35" s="7" t="str">
        <f t="shared" si="13"/>
        <v>В</v>
      </c>
      <c r="G35" s="7" t="str">
        <f t="shared" si="14"/>
        <v>А</v>
      </c>
      <c r="H35" s="6">
        <v>760184</v>
      </c>
      <c r="I35" s="8">
        <v>9</v>
      </c>
      <c r="J35" s="6" t="s">
        <v>10</v>
      </c>
      <c r="K35" s="12">
        <v>4</v>
      </c>
      <c r="L35" s="9">
        <v>30</v>
      </c>
      <c r="M35" s="10">
        <f t="shared" si="15"/>
        <v>0.13333333333333333</v>
      </c>
      <c r="N35" s="9" t="str">
        <f t="shared" si="11"/>
        <v>Участник</v>
      </c>
    </row>
    <row r="36" spans="1:14" x14ac:dyDescent="0.4">
      <c r="A36" s="6">
        <v>142</v>
      </c>
      <c r="B36" s="6" t="s">
        <v>135</v>
      </c>
      <c r="C36" s="6" t="s">
        <v>136</v>
      </c>
      <c r="D36" s="6" t="s">
        <v>65</v>
      </c>
      <c r="E36" s="7" t="str">
        <f t="shared" si="12"/>
        <v>Ф</v>
      </c>
      <c r="F36" s="7" t="str">
        <f t="shared" si="13"/>
        <v>С</v>
      </c>
      <c r="G36" s="7" t="str">
        <f t="shared" si="14"/>
        <v>А</v>
      </c>
      <c r="H36" s="6">
        <v>760184</v>
      </c>
      <c r="I36" s="8">
        <v>9</v>
      </c>
      <c r="J36" s="6" t="s">
        <v>10</v>
      </c>
      <c r="K36" s="12">
        <v>4</v>
      </c>
      <c r="L36" s="9">
        <v>30</v>
      </c>
      <c r="M36" s="10">
        <f t="shared" si="15"/>
        <v>0.13333333333333333</v>
      </c>
      <c r="N36" s="9" t="str">
        <f t="shared" si="11"/>
        <v>Участник</v>
      </c>
    </row>
    <row r="37" spans="1:14" x14ac:dyDescent="0.4">
      <c r="A37" s="6">
        <v>146</v>
      </c>
      <c r="B37" s="6" t="s">
        <v>139</v>
      </c>
      <c r="C37" s="6" t="s">
        <v>40</v>
      </c>
      <c r="D37" s="6" t="s">
        <v>19</v>
      </c>
      <c r="E37" s="7" t="str">
        <f t="shared" si="12"/>
        <v>М</v>
      </c>
      <c r="F37" s="7" t="str">
        <f t="shared" si="13"/>
        <v>В</v>
      </c>
      <c r="G37" s="7" t="str">
        <f t="shared" si="14"/>
        <v>Е</v>
      </c>
      <c r="H37" s="6">
        <v>760184</v>
      </c>
      <c r="I37" s="8">
        <v>9</v>
      </c>
      <c r="J37" s="6" t="s">
        <v>10</v>
      </c>
      <c r="K37" s="12">
        <v>3</v>
      </c>
      <c r="L37" s="9">
        <v>30</v>
      </c>
      <c r="M37" s="10">
        <f t="shared" si="15"/>
        <v>0.1</v>
      </c>
      <c r="N37" s="9" t="str">
        <f t="shared" si="11"/>
        <v>Участник</v>
      </c>
    </row>
    <row r="38" spans="1:14" x14ac:dyDescent="0.4">
      <c r="A38" s="6">
        <v>148</v>
      </c>
      <c r="B38" s="6" t="s">
        <v>140</v>
      </c>
      <c r="C38" s="6" t="s">
        <v>141</v>
      </c>
      <c r="D38" s="6" t="s">
        <v>142</v>
      </c>
      <c r="E38" s="7" t="str">
        <f t="shared" si="12"/>
        <v>М</v>
      </c>
      <c r="F38" s="7" t="str">
        <f t="shared" si="13"/>
        <v>И</v>
      </c>
      <c r="G38" s="7" t="str">
        <f t="shared" si="14"/>
        <v>Н</v>
      </c>
      <c r="H38" s="6">
        <v>760184</v>
      </c>
      <c r="I38" s="8">
        <v>9</v>
      </c>
      <c r="J38" s="6" t="s">
        <v>10</v>
      </c>
      <c r="K38" s="12">
        <v>2</v>
      </c>
      <c r="L38" s="9">
        <v>30</v>
      </c>
      <c r="M38" s="10">
        <f t="shared" si="15"/>
        <v>6.6666666666666666E-2</v>
      </c>
      <c r="N38" s="9" t="str">
        <f t="shared" si="11"/>
        <v>Участник</v>
      </c>
    </row>
    <row r="39" spans="1:14" x14ac:dyDescent="0.4">
      <c r="A39" s="6">
        <v>151</v>
      </c>
      <c r="B39" s="6" t="s">
        <v>143</v>
      </c>
      <c r="C39" s="6" t="s">
        <v>14</v>
      </c>
      <c r="D39" s="6" t="s">
        <v>144</v>
      </c>
      <c r="E39" s="7" t="str">
        <f t="shared" si="12"/>
        <v>Г</v>
      </c>
      <c r="F39" s="7" t="str">
        <f t="shared" si="13"/>
        <v>А</v>
      </c>
      <c r="G39" s="7" t="str">
        <f t="shared" si="14"/>
        <v>О</v>
      </c>
      <c r="H39" s="6">
        <v>760184</v>
      </c>
      <c r="I39" s="8">
        <v>9</v>
      </c>
      <c r="J39" s="6" t="s">
        <v>10</v>
      </c>
      <c r="K39" s="12">
        <v>1</v>
      </c>
      <c r="L39" s="9">
        <v>30</v>
      </c>
      <c r="M39" s="10">
        <f t="shared" si="15"/>
        <v>3.3333333333333333E-2</v>
      </c>
      <c r="N39" s="9" t="str">
        <f t="shared" ref="N39:N49" si="16">IF(K39&gt;75%*L39,"Победитель",IF(K39&gt;50%*L39,"Призёр","Участник"))</f>
        <v>Участник</v>
      </c>
    </row>
    <row r="40" spans="1:14" x14ac:dyDescent="0.4">
      <c r="A40" s="6">
        <v>152</v>
      </c>
      <c r="B40" s="6" t="s">
        <v>145</v>
      </c>
      <c r="C40" s="6" t="s">
        <v>41</v>
      </c>
      <c r="D40" s="6" t="s">
        <v>31</v>
      </c>
      <c r="E40" s="7" t="str">
        <f t="shared" si="12"/>
        <v>М</v>
      </c>
      <c r="F40" s="7" t="str">
        <f t="shared" si="13"/>
        <v>С</v>
      </c>
      <c r="G40" s="7" t="str">
        <f t="shared" si="14"/>
        <v>А</v>
      </c>
      <c r="H40" s="6">
        <v>760184</v>
      </c>
      <c r="I40" s="8">
        <v>9</v>
      </c>
      <c r="J40" s="6" t="s">
        <v>10</v>
      </c>
      <c r="K40" s="12">
        <v>1</v>
      </c>
      <c r="L40" s="9">
        <v>30</v>
      </c>
      <c r="M40" s="10">
        <f t="shared" si="15"/>
        <v>3.3333333333333333E-2</v>
      </c>
      <c r="N40" s="9" t="str">
        <f t="shared" si="16"/>
        <v>Участник</v>
      </c>
    </row>
    <row r="41" spans="1:14" x14ac:dyDescent="0.4">
      <c r="A41" s="6">
        <v>153</v>
      </c>
      <c r="B41" s="6" t="s">
        <v>146</v>
      </c>
      <c r="C41" s="6" t="s">
        <v>39</v>
      </c>
      <c r="D41" s="6" t="s">
        <v>147</v>
      </c>
      <c r="E41" s="7" t="str">
        <f t="shared" si="12"/>
        <v>Л</v>
      </c>
      <c r="F41" s="7" t="str">
        <f t="shared" si="13"/>
        <v>Д</v>
      </c>
      <c r="G41" s="7" t="str">
        <f t="shared" si="14"/>
        <v>Г</v>
      </c>
      <c r="H41" s="6">
        <v>760184</v>
      </c>
      <c r="I41" s="8">
        <v>9</v>
      </c>
      <c r="J41" s="6" t="s">
        <v>10</v>
      </c>
      <c r="K41" s="12">
        <v>1</v>
      </c>
      <c r="L41" s="9">
        <v>30</v>
      </c>
      <c r="M41" s="10">
        <f t="shared" si="15"/>
        <v>3.3333333333333333E-2</v>
      </c>
      <c r="N41" s="9" t="str">
        <f t="shared" si="16"/>
        <v>Участник</v>
      </c>
    </row>
    <row r="42" spans="1:14" x14ac:dyDescent="0.4">
      <c r="A42" s="6">
        <v>161</v>
      </c>
      <c r="B42" s="6" t="s">
        <v>148</v>
      </c>
      <c r="C42" s="6" t="s">
        <v>124</v>
      </c>
      <c r="D42" s="6" t="s">
        <v>149</v>
      </c>
      <c r="E42" s="7" t="str">
        <f t="shared" si="12"/>
        <v>О</v>
      </c>
      <c r="F42" s="7" t="str">
        <f t="shared" si="13"/>
        <v>К</v>
      </c>
      <c r="G42" s="7" t="str">
        <f t="shared" si="14"/>
        <v>В</v>
      </c>
      <c r="H42" s="6">
        <v>760184</v>
      </c>
      <c r="I42" s="8">
        <v>9</v>
      </c>
      <c r="J42" s="6" t="s">
        <v>10</v>
      </c>
      <c r="K42" s="12">
        <v>0</v>
      </c>
      <c r="L42" s="9">
        <v>30</v>
      </c>
      <c r="M42" s="10">
        <f t="shared" si="15"/>
        <v>0</v>
      </c>
      <c r="N42" s="9" t="str">
        <f t="shared" si="16"/>
        <v>Участник</v>
      </c>
    </row>
    <row r="43" spans="1:14" x14ac:dyDescent="0.4">
      <c r="A43" s="6">
        <v>162</v>
      </c>
      <c r="B43" s="6" t="s">
        <v>150</v>
      </c>
      <c r="C43" s="6" t="s">
        <v>117</v>
      </c>
      <c r="D43" s="6" t="s">
        <v>151</v>
      </c>
      <c r="E43" s="7" t="str">
        <f t="shared" si="12"/>
        <v>С</v>
      </c>
      <c r="F43" s="7" t="str">
        <f t="shared" si="13"/>
        <v>А</v>
      </c>
      <c r="G43" s="7" t="str">
        <f t="shared" si="14"/>
        <v>О</v>
      </c>
      <c r="H43" s="6">
        <v>760184</v>
      </c>
      <c r="I43" s="8">
        <v>9</v>
      </c>
      <c r="J43" s="6" t="s">
        <v>10</v>
      </c>
      <c r="K43" s="12">
        <v>0</v>
      </c>
      <c r="L43" s="9">
        <v>30</v>
      </c>
      <c r="M43" s="10">
        <f t="shared" si="15"/>
        <v>0</v>
      </c>
      <c r="N43" s="9" t="str">
        <f t="shared" si="16"/>
        <v>Участник</v>
      </c>
    </row>
    <row r="44" spans="1:14" x14ac:dyDescent="0.4">
      <c r="A44" s="6">
        <v>166</v>
      </c>
      <c r="B44" s="6" t="s">
        <v>80</v>
      </c>
      <c r="C44" s="6" t="s">
        <v>39</v>
      </c>
      <c r="D44" s="6" t="s">
        <v>31</v>
      </c>
      <c r="E44" s="7" t="str">
        <f t="shared" si="12"/>
        <v>Я</v>
      </c>
      <c r="F44" s="7" t="str">
        <f t="shared" si="13"/>
        <v>Д</v>
      </c>
      <c r="G44" s="7" t="str">
        <f t="shared" si="14"/>
        <v>А</v>
      </c>
      <c r="H44" s="6">
        <v>760184</v>
      </c>
      <c r="I44" s="8">
        <v>10</v>
      </c>
      <c r="J44" s="6" t="s">
        <v>10</v>
      </c>
      <c r="K44" s="12">
        <v>24</v>
      </c>
      <c r="L44" s="9">
        <v>30</v>
      </c>
      <c r="M44" s="10">
        <f t="shared" si="15"/>
        <v>0.8</v>
      </c>
      <c r="N44" s="11" t="str">
        <f t="shared" si="16"/>
        <v>Победитель</v>
      </c>
    </row>
    <row r="45" spans="1:14" x14ac:dyDescent="0.4">
      <c r="A45" s="6">
        <v>170</v>
      </c>
      <c r="B45" s="6" t="s">
        <v>81</v>
      </c>
      <c r="C45" s="6" t="s">
        <v>26</v>
      </c>
      <c r="D45" s="6" t="s">
        <v>23</v>
      </c>
      <c r="E45" s="7" t="str">
        <f t="shared" si="12"/>
        <v>Л</v>
      </c>
      <c r="F45" s="7" t="str">
        <f t="shared" si="13"/>
        <v>А</v>
      </c>
      <c r="G45" s="7" t="str">
        <f t="shared" si="14"/>
        <v>И</v>
      </c>
      <c r="H45" s="6">
        <v>760184</v>
      </c>
      <c r="I45" s="8">
        <v>10</v>
      </c>
      <c r="J45" s="6" t="s">
        <v>10</v>
      </c>
      <c r="K45" s="12">
        <v>14</v>
      </c>
      <c r="L45" s="9">
        <v>30</v>
      </c>
      <c r="M45" s="10">
        <f t="shared" si="15"/>
        <v>0.46666666666666667</v>
      </c>
      <c r="N45" s="11" t="str">
        <f t="shared" si="16"/>
        <v>Участник</v>
      </c>
    </row>
    <row r="46" spans="1:14" x14ac:dyDescent="0.4">
      <c r="A46" s="6">
        <v>171</v>
      </c>
      <c r="B46" s="6" t="s">
        <v>82</v>
      </c>
      <c r="C46" s="6" t="s">
        <v>26</v>
      </c>
      <c r="D46" s="6" t="s">
        <v>25</v>
      </c>
      <c r="E46" s="7" t="str">
        <f t="shared" si="12"/>
        <v>Ж</v>
      </c>
      <c r="F46" s="7" t="str">
        <f t="shared" si="13"/>
        <v>А</v>
      </c>
      <c r="G46" s="7" t="str">
        <f t="shared" si="14"/>
        <v>Д</v>
      </c>
      <c r="H46" s="6">
        <v>760184</v>
      </c>
      <c r="I46" s="8">
        <v>10</v>
      </c>
      <c r="J46" s="6" t="s">
        <v>10</v>
      </c>
      <c r="K46" s="12">
        <v>14</v>
      </c>
      <c r="L46" s="9">
        <v>30</v>
      </c>
      <c r="M46" s="10">
        <f t="shared" si="15"/>
        <v>0.46666666666666667</v>
      </c>
      <c r="N46" s="11" t="str">
        <f t="shared" si="16"/>
        <v>Участник</v>
      </c>
    </row>
    <row r="47" spans="1:14" x14ac:dyDescent="0.4">
      <c r="A47" s="6">
        <v>172</v>
      </c>
      <c r="B47" s="6" t="s">
        <v>83</v>
      </c>
      <c r="C47" s="6" t="s">
        <v>84</v>
      </c>
      <c r="D47" s="6" t="s">
        <v>15</v>
      </c>
      <c r="E47" s="7" t="str">
        <f t="shared" si="12"/>
        <v>М</v>
      </c>
      <c r="F47" s="7" t="str">
        <f t="shared" si="13"/>
        <v>Н</v>
      </c>
      <c r="G47" s="7" t="str">
        <f t="shared" si="14"/>
        <v>С</v>
      </c>
      <c r="H47" s="6">
        <v>760184</v>
      </c>
      <c r="I47" s="8">
        <v>10</v>
      </c>
      <c r="J47" s="6" t="s">
        <v>10</v>
      </c>
      <c r="K47" s="12">
        <v>13</v>
      </c>
      <c r="L47" s="9">
        <v>30</v>
      </c>
      <c r="M47" s="10">
        <f t="shared" si="15"/>
        <v>0.43333333333333335</v>
      </c>
      <c r="N47" s="11" t="str">
        <f t="shared" si="16"/>
        <v>Участник</v>
      </c>
    </row>
    <row r="48" spans="1:14" x14ac:dyDescent="0.4">
      <c r="A48" s="6">
        <v>174</v>
      </c>
      <c r="B48" s="6" t="s">
        <v>85</v>
      </c>
      <c r="C48" s="6" t="s">
        <v>52</v>
      </c>
      <c r="D48" s="6" t="s">
        <v>28</v>
      </c>
      <c r="E48" s="7" t="str">
        <f t="shared" si="12"/>
        <v>Г</v>
      </c>
      <c r="F48" s="7" t="str">
        <f t="shared" si="13"/>
        <v>Е</v>
      </c>
      <c r="G48" s="7" t="str">
        <f t="shared" si="14"/>
        <v>С</v>
      </c>
      <c r="H48" s="6">
        <v>760184</v>
      </c>
      <c r="I48" s="8">
        <v>10</v>
      </c>
      <c r="J48" s="6" t="s">
        <v>10</v>
      </c>
      <c r="K48" s="12">
        <v>12</v>
      </c>
      <c r="L48" s="9">
        <v>30</v>
      </c>
      <c r="M48" s="10">
        <f t="shared" si="15"/>
        <v>0.4</v>
      </c>
      <c r="N48" s="11" t="str">
        <f t="shared" si="16"/>
        <v>Участник</v>
      </c>
    </row>
    <row r="49" spans="1:14" x14ac:dyDescent="0.4">
      <c r="A49" s="6">
        <v>177</v>
      </c>
      <c r="B49" s="6" t="s">
        <v>86</v>
      </c>
      <c r="C49" s="6" t="s">
        <v>87</v>
      </c>
      <c r="D49" s="6" t="s">
        <v>65</v>
      </c>
      <c r="E49" s="7" t="str">
        <f t="shared" si="12"/>
        <v>Б</v>
      </c>
      <c r="F49" s="7" t="str">
        <f t="shared" si="13"/>
        <v>И</v>
      </c>
      <c r="G49" s="7" t="str">
        <f t="shared" si="14"/>
        <v>А</v>
      </c>
      <c r="H49" s="6">
        <v>760184</v>
      </c>
      <c r="I49" s="8">
        <v>10</v>
      </c>
      <c r="J49" s="6" t="s">
        <v>10</v>
      </c>
      <c r="K49" s="12">
        <v>11</v>
      </c>
      <c r="L49" s="9">
        <v>30</v>
      </c>
      <c r="M49" s="10">
        <f t="shared" si="15"/>
        <v>0.36666666666666664</v>
      </c>
      <c r="N49" s="9" t="str">
        <f t="shared" si="16"/>
        <v>Участник</v>
      </c>
    </row>
    <row r="50" spans="1:14" x14ac:dyDescent="0.4">
      <c r="A50" s="6">
        <v>183</v>
      </c>
      <c r="B50" s="6" t="s">
        <v>88</v>
      </c>
      <c r="C50" s="6" t="s">
        <v>32</v>
      </c>
      <c r="D50" s="6" t="s">
        <v>29</v>
      </c>
      <c r="E50" s="7" t="str">
        <f t="shared" si="12"/>
        <v>С</v>
      </c>
      <c r="F50" s="7" t="str">
        <f t="shared" si="13"/>
        <v>В</v>
      </c>
      <c r="G50" s="7" t="str">
        <f t="shared" si="14"/>
        <v>Е</v>
      </c>
      <c r="H50" s="6">
        <v>760184</v>
      </c>
      <c r="I50" s="8">
        <v>10</v>
      </c>
      <c r="J50" s="6" t="s">
        <v>10</v>
      </c>
      <c r="K50" s="12">
        <v>9</v>
      </c>
      <c r="L50" s="9">
        <v>30</v>
      </c>
      <c r="M50" s="10">
        <f t="shared" si="15"/>
        <v>0.3</v>
      </c>
      <c r="N50" s="9" t="str">
        <f t="shared" ref="N50:N56" si="17">IF(K50&gt;75%*L50,"Победитель",IF(K50&gt;50%*L50,"Призёр","Участник"))</f>
        <v>Участник</v>
      </c>
    </row>
    <row r="51" spans="1:14" x14ac:dyDescent="0.4">
      <c r="A51" s="6">
        <v>184</v>
      </c>
      <c r="B51" s="6" t="s">
        <v>89</v>
      </c>
      <c r="C51" s="6" t="s">
        <v>14</v>
      </c>
      <c r="D51" s="6" t="s">
        <v>90</v>
      </c>
      <c r="E51" s="7" t="str">
        <f t="shared" si="12"/>
        <v>Л</v>
      </c>
      <c r="F51" s="7" t="str">
        <f t="shared" si="13"/>
        <v>А</v>
      </c>
      <c r="G51" s="7" t="str">
        <f t="shared" si="14"/>
        <v>В</v>
      </c>
      <c r="H51" s="6">
        <v>760184</v>
      </c>
      <c r="I51" s="8">
        <v>10</v>
      </c>
      <c r="J51" s="6" t="s">
        <v>10</v>
      </c>
      <c r="K51" s="12">
        <v>9</v>
      </c>
      <c r="L51" s="9">
        <v>30</v>
      </c>
      <c r="M51" s="10">
        <f t="shared" si="15"/>
        <v>0.3</v>
      </c>
      <c r="N51" s="9" t="str">
        <f t="shared" si="17"/>
        <v>Участник</v>
      </c>
    </row>
    <row r="52" spans="1:14" x14ac:dyDescent="0.4">
      <c r="A52" s="6">
        <v>185</v>
      </c>
      <c r="B52" s="6" t="s">
        <v>91</v>
      </c>
      <c r="C52" s="6" t="s">
        <v>39</v>
      </c>
      <c r="D52" s="6" t="s">
        <v>92</v>
      </c>
      <c r="E52" s="7" t="str">
        <f t="shared" si="12"/>
        <v>А</v>
      </c>
      <c r="F52" s="7" t="str">
        <f t="shared" si="13"/>
        <v>Д</v>
      </c>
      <c r="G52" s="7" t="str">
        <f t="shared" si="14"/>
        <v>В</v>
      </c>
      <c r="H52" s="6">
        <v>760184</v>
      </c>
      <c r="I52" s="8">
        <v>10</v>
      </c>
      <c r="J52" s="6" t="s">
        <v>10</v>
      </c>
      <c r="K52" s="12">
        <v>9</v>
      </c>
      <c r="L52" s="9">
        <v>30</v>
      </c>
      <c r="M52" s="10">
        <f t="shared" si="15"/>
        <v>0.3</v>
      </c>
      <c r="N52" s="9" t="str">
        <f t="shared" si="17"/>
        <v>Участник</v>
      </c>
    </row>
    <row r="53" spans="1:14" x14ac:dyDescent="0.4">
      <c r="A53" s="6">
        <v>186</v>
      </c>
      <c r="B53" s="6" t="s">
        <v>93</v>
      </c>
      <c r="C53" s="6" t="s">
        <v>22</v>
      </c>
      <c r="D53" s="6" t="s">
        <v>28</v>
      </c>
      <c r="E53" s="7" t="str">
        <f t="shared" si="12"/>
        <v>У</v>
      </c>
      <c r="F53" s="7" t="str">
        <f t="shared" si="13"/>
        <v>Н</v>
      </c>
      <c r="G53" s="7" t="str">
        <f t="shared" si="14"/>
        <v>С</v>
      </c>
      <c r="H53" s="6">
        <v>760184</v>
      </c>
      <c r="I53" s="8">
        <v>10</v>
      </c>
      <c r="J53" s="6" t="s">
        <v>10</v>
      </c>
      <c r="K53" s="12">
        <v>9</v>
      </c>
      <c r="L53" s="9">
        <v>30</v>
      </c>
      <c r="M53" s="10">
        <f t="shared" si="15"/>
        <v>0.3</v>
      </c>
      <c r="N53" s="9" t="str">
        <f t="shared" si="17"/>
        <v>Участник</v>
      </c>
    </row>
    <row r="54" spans="1:14" x14ac:dyDescent="0.4">
      <c r="A54" s="6">
        <v>199</v>
      </c>
      <c r="B54" s="6" t="s">
        <v>48</v>
      </c>
      <c r="C54" s="6" t="s">
        <v>94</v>
      </c>
      <c r="D54" s="6" t="s">
        <v>34</v>
      </c>
      <c r="E54" s="7" t="str">
        <f t="shared" ref="E54:E70" si="18">LEFT(B54,1)</f>
        <v>Л</v>
      </c>
      <c r="F54" s="7" t="str">
        <f t="shared" ref="F54:F70" si="19">LEFT(C54,1)</f>
        <v>Д</v>
      </c>
      <c r="G54" s="7" t="str">
        <f t="shared" ref="G54:G70" si="20">LEFT(D54,1)</f>
        <v>И</v>
      </c>
      <c r="H54" s="6">
        <v>760184</v>
      </c>
      <c r="I54" s="8">
        <v>10</v>
      </c>
      <c r="J54" s="6" t="s">
        <v>10</v>
      </c>
      <c r="K54" s="12">
        <v>5</v>
      </c>
      <c r="L54" s="9">
        <v>30</v>
      </c>
      <c r="M54" s="10">
        <f t="shared" ref="M54:M70" si="21">K54/L54</f>
        <v>0.16666666666666666</v>
      </c>
      <c r="N54" s="9" t="str">
        <f t="shared" si="17"/>
        <v>Участник</v>
      </c>
    </row>
    <row r="55" spans="1:14" x14ac:dyDescent="0.4">
      <c r="A55" s="6">
        <v>200</v>
      </c>
      <c r="B55" s="6" t="s">
        <v>95</v>
      </c>
      <c r="C55" s="6" t="s">
        <v>40</v>
      </c>
      <c r="D55" s="6" t="s">
        <v>43</v>
      </c>
      <c r="E55" s="7" t="str">
        <f t="shared" si="18"/>
        <v>Н</v>
      </c>
      <c r="F55" s="7" t="str">
        <f t="shared" si="19"/>
        <v>В</v>
      </c>
      <c r="G55" s="7" t="str">
        <f t="shared" si="20"/>
        <v>И</v>
      </c>
      <c r="H55" s="6">
        <v>760184</v>
      </c>
      <c r="I55" s="8">
        <v>10</v>
      </c>
      <c r="J55" s="6" t="s">
        <v>10</v>
      </c>
      <c r="K55" s="12">
        <v>5</v>
      </c>
      <c r="L55" s="9">
        <v>30</v>
      </c>
      <c r="M55" s="10">
        <f t="shared" si="21"/>
        <v>0.16666666666666666</v>
      </c>
      <c r="N55" s="9" t="str">
        <f t="shared" si="17"/>
        <v>Участник</v>
      </c>
    </row>
    <row r="56" spans="1:14" x14ac:dyDescent="0.4">
      <c r="A56" s="6">
        <v>201</v>
      </c>
      <c r="B56" s="6" t="s">
        <v>96</v>
      </c>
      <c r="C56" s="6" t="s">
        <v>26</v>
      </c>
      <c r="D56" s="6" t="s">
        <v>31</v>
      </c>
      <c r="E56" s="7" t="str">
        <f t="shared" si="18"/>
        <v>Р</v>
      </c>
      <c r="F56" s="7" t="str">
        <f t="shared" si="19"/>
        <v>А</v>
      </c>
      <c r="G56" s="7" t="str">
        <f t="shared" si="20"/>
        <v>А</v>
      </c>
      <c r="H56" s="6">
        <v>760184</v>
      </c>
      <c r="I56" s="8">
        <v>10</v>
      </c>
      <c r="J56" s="6" t="s">
        <v>10</v>
      </c>
      <c r="K56" s="12">
        <v>5</v>
      </c>
      <c r="L56" s="9">
        <v>30</v>
      </c>
      <c r="M56" s="10">
        <f t="shared" si="21"/>
        <v>0.16666666666666666</v>
      </c>
      <c r="N56" s="9" t="str">
        <f t="shared" si="17"/>
        <v>Участник</v>
      </c>
    </row>
    <row r="57" spans="1:14" x14ac:dyDescent="0.4">
      <c r="A57" s="6">
        <v>218</v>
      </c>
      <c r="B57" s="6" t="s">
        <v>97</v>
      </c>
      <c r="C57" s="6" t="s">
        <v>44</v>
      </c>
      <c r="D57" s="6" t="s">
        <v>98</v>
      </c>
      <c r="E57" s="7" t="str">
        <f t="shared" si="18"/>
        <v>Л</v>
      </c>
      <c r="F57" s="7" t="str">
        <f t="shared" si="19"/>
        <v>А</v>
      </c>
      <c r="G57" s="7" t="str">
        <f t="shared" si="20"/>
        <v>В</v>
      </c>
      <c r="H57" s="6">
        <v>760184</v>
      </c>
      <c r="I57" s="8">
        <v>11</v>
      </c>
      <c r="J57" s="6" t="s">
        <v>10</v>
      </c>
      <c r="K57" s="12">
        <v>8</v>
      </c>
      <c r="L57" s="9">
        <v>30</v>
      </c>
      <c r="M57" s="10">
        <f t="shared" si="21"/>
        <v>0.26666666666666666</v>
      </c>
      <c r="N57" s="9" t="str">
        <f t="shared" ref="N57:N70" si="22">IF(K57&gt;75%*L57,"Победитель",IF(K57&gt;50%*L57,"Призёр","Участник"))</f>
        <v>Участник</v>
      </c>
    </row>
    <row r="58" spans="1:14" x14ac:dyDescent="0.4">
      <c r="A58" s="6">
        <v>222</v>
      </c>
      <c r="B58" s="6" t="s">
        <v>99</v>
      </c>
      <c r="C58" s="6" t="s">
        <v>100</v>
      </c>
      <c r="D58" s="6" t="s">
        <v>17</v>
      </c>
      <c r="E58" s="7" t="str">
        <f t="shared" si="18"/>
        <v>А</v>
      </c>
      <c r="F58" s="7" t="str">
        <f t="shared" si="19"/>
        <v>В</v>
      </c>
      <c r="G58" s="7" t="str">
        <f t="shared" si="20"/>
        <v>А</v>
      </c>
      <c r="H58" s="6">
        <v>760184</v>
      </c>
      <c r="I58" s="8">
        <v>11</v>
      </c>
      <c r="J58" s="6" t="s">
        <v>10</v>
      </c>
      <c r="K58" s="12">
        <v>6</v>
      </c>
      <c r="L58" s="9">
        <v>30</v>
      </c>
      <c r="M58" s="10">
        <f t="shared" si="21"/>
        <v>0.2</v>
      </c>
      <c r="N58" s="9" t="str">
        <f t="shared" si="22"/>
        <v>Участник</v>
      </c>
    </row>
    <row r="59" spans="1:14" x14ac:dyDescent="0.4">
      <c r="A59" s="6">
        <v>224</v>
      </c>
      <c r="B59" s="6" t="s">
        <v>101</v>
      </c>
      <c r="C59" s="6" t="s">
        <v>49</v>
      </c>
      <c r="D59" s="6" t="s">
        <v>27</v>
      </c>
      <c r="E59" s="7" t="str">
        <f t="shared" si="18"/>
        <v>Е</v>
      </c>
      <c r="F59" s="7" t="str">
        <f t="shared" si="19"/>
        <v>Ю</v>
      </c>
      <c r="G59" s="7" t="str">
        <f t="shared" si="20"/>
        <v>Ю</v>
      </c>
      <c r="H59" s="6">
        <v>760184</v>
      </c>
      <c r="I59" s="8">
        <v>11</v>
      </c>
      <c r="J59" s="6" t="s">
        <v>10</v>
      </c>
      <c r="K59" s="12">
        <v>5</v>
      </c>
      <c r="L59" s="9">
        <v>30</v>
      </c>
      <c r="M59" s="10">
        <f t="shared" si="21"/>
        <v>0.16666666666666666</v>
      </c>
      <c r="N59" s="9" t="str">
        <f t="shared" si="22"/>
        <v>Участник</v>
      </c>
    </row>
    <row r="60" spans="1:14" x14ac:dyDescent="0.4">
      <c r="A60" s="6">
        <v>225</v>
      </c>
      <c r="B60" s="6" t="s">
        <v>102</v>
      </c>
      <c r="C60" s="6" t="s">
        <v>22</v>
      </c>
      <c r="D60" s="6" t="s">
        <v>53</v>
      </c>
      <c r="E60" s="7" t="str">
        <f t="shared" si="18"/>
        <v>П</v>
      </c>
      <c r="F60" s="7" t="str">
        <f t="shared" si="19"/>
        <v>Н</v>
      </c>
      <c r="G60" s="7" t="str">
        <f t="shared" si="20"/>
        <v>А</v>
      </c>
      <c r="H60" s="6">
        <v>760184</v>
      </c>
      <c r="I60" s="8">
        <v>11</v>
      </c>
      <c r="J60" s="6" t="s">
        <v>10</v>
      </c>
      <c r="K60" s="12">
        <v>4</v>
      </c>
      <c r="L60" s="9">
        <v>30</v>
      </c>
      <c r="M60" s="10">
        <f t="shared" si="21"/>
        <v>0.13333333333333333</v>
      </c>
      <c r="N60" s="9" t="str">
        <f t="shared" si="22"/>
        <v>Участник</v>
      </c>
    </row>
    <row r="61" spans="1:14" x14ac:dyDescent="0.4">
      <c r="A61" s="6">
        <v>226</v>
      </c>
      <c r="B61" s="6" t="s">
        <v>103</v>
      </c>
      <c r="C61" s="6" t="s">
        <v>104</v>
      </c>
      <c r="D61" s="6" t="s">
        <v>65</v>
      </c>
      <c r="E61" s="7" t="str">
        <f t="shared" si="18"/>
        <v>К</v>
      </c>
      <c r="F61" s="7" t="str">
        <f t="shared" si="19"/>
        <v>А</v>
      </c>
      <c r="G61" s="7" t="str">
        <f t="shared" si="20"/>
        <v>А</v>
      </c>
      <c r="H61" s="6">
        <v>760184</v>
      </c>
      <c r="I61" s="8">
        <v>11</v>
      </c>
      <c r="J61" s="6" t="s">
        <v>10</v>
      </c>
      <c r="K61" s="12">
        <v>4</v>
      </c>
      <c r="L61" s="9">
        <v>30</v>
      </c>
      <c r="M61" s="10">
        <f t="shared" si="21"/>
        <v>0.13333333333333333</v>
      </c>
      <c r="N61" s="9" t="str">
        <f t="shared" si="22"/>
        <v>Участник</v>
      </c>
    </row>
    <row r="62" spans="1:14" x14ac:dyDescent="0.4">
      <c r="A62" s="6">
        <v>229</v>
      </c>
      <c r="B62" s="6" t="s">
        <v>105</v>
      </c>
      <c r="C62" s="6" t="s">
        <v>106</v>
      </c>
      <c r="D62" s="6" t="s">
        <v>65</v>
      </c>
      <c r="E62" s="7" t="str">
        <f t="shared" si="18"/>
        <v>С</v>
      </c>
      <c r="F62" s="7" t="str">
        <f t="shared" si="19"/>
        <v>Б</v>
      </c>
      <c r="G62" s="7" t="str">
        <f t="shared" si="20"/>
        <v>А</v>
      </c>
      <c r="H62" s="6">
        <v>760184</v>
      </c>
      <c r="I62" s="8">
        <v>11</v>
      </c>
      <c r="J62" s="6" t="s">
        <v>10</v>
      </c>
      <c r="K62" s="12">
        <v>3</v>
      </c>
      <c r="L62" s="9">
        <v>30</v>
      </c>
      <c r="M62" s="10">
        <f t="shared" si="21"/>
        <v>0.1</v>
      </c>
      <c r="N62" s="9" t="str">
        <f t="shared" si="22"/>
        <v>Участник</v>
      </c>
    </row>
    <row r="63" spans="1:14" x14ac:dyDescent="0.4">
      <c r="A63" s="6">
        <v>232</v>
      </c>
      <c r="B63" s="6" t="s">
        <v>107</v>
      </c>
      <c r="C63" s="6" t="s">
        <v>104</v>
      </c>
      <c r="D63" s="6" t="s">
        <v>47</v>
      </c>
      <c r="E63" s="7" t="str">
        <f t="shared" si="18"/>
        <v>Т</v>
      </c>
      <c r="F63" s="7" t="str">
        <f t="shared" si="19"/>
        <v>А</v>
      </c>
      <c r="G63" s="7" t="str">
        <f t="shared" si="20"/>
        <v>М</v>
      </c>
      <c r="H63" s="6">
        <v>760184</v>
      </c>
      <c r="I63" s="8">
        <v>11</v>
      </c>
      <c r="J63" s="6" t="s">
        <v>10</v>
      </c>
      <c r="K63" s="12">
        <v>2</v>
      </c>
      <c r="L63" s="9">
        <v>30</v>
      </c>
      <c r="M63" s="10">
        <f t="shared" si="21"/>
        <v>6.6666666666666666E-2</v>
      </c>
      <c r="N63" s="9" t="str">
        <f t="shared" si="22"/>
        <v>Участник</v>
      </c>
    </row>
    <row r="64" spans="1:14" x14ac:dyDescent="0.4">
      <c r="A64" s="6">
        <v>237</v>
      </c>
      <c r="B64" s="6" t="s">
        <v>108</v>
      </c>
      <c r="C64" s="6" t="s">
        <v>64</v>
      </c>
      <c r="D64" s="6" t="s">
        <v>37</v>
      </c>
      <c r="E64" s="7" t="str">
        <f t="shared" si="18"/>
        <v>К</v>
      </c>
      <c r="F64" s="7" t="str">
        <f t="shared" si="19"/>
        <v>М</v>
      </c>
      <c r="G64" s="7" t="str">
        <f t="shared" si="20"/>
        <v>Д</v>
      </c>
      <c r="H64" s="6">
        <v>760184</v>
      </c>
      <c r="I64" s="8">
        <v>11</v>
      </c>
      <c r="J64" s="6" t="s">
        <v>10</v>
      </c>
      <c r="K64" s="12">
        <v>0</v>
      </c>
      <c r="L64" s="9">
        <v>30</v>
      </c>
      <c r="M64" s="10">
        <f t="shared" si="21"/>
        <v>0</v>
      </c>
      <c r="N64" s="9" t="str">
        <f t="shared" si="22"/>
        <v>Участник</v>
      </c>
    </row>
    <row r="65" spans="1:14" x14ac:dyDescent="0.4">
      <c r="A65" s="6">
        <v>238</v>
      </c>
      <c r="B65" s="6" t="s">
        <v>109</v>
      </c>
      <c r="C65" s="6" t="s">
        <v>110</v>
      </c>
      <c r="D65" s="6" t="s">
        <v>53</v>
      </c>
      <c r="E65" s="7" t="str">
        <f t="shared" si="18"/>
        <v>Б</v>
      </c>
      <c r="F65" s="7" t="str">
        <f t="shared" si="19"/>
        <v>М</v>
      </c>
      <c r="G65" s="7" t="str">
        <f t="shared" si="20"/>
        <v>А</v>
      </c>
      <c r="H65" s="6">
        <v>760184</v>
      </c>
      <c r="I65" s="8">
        <v>11</v>
      </c>
      <c r="J65" s="6" t="s">
        <v>10</v>
      </c>
      <c r="K65" s="12">
        <v>0</v>
      </c>
      <c r="L65" s="9">
        <v>30</v>
      </c>
      <c r="M65" s="10">
        <f t="shared" si="21"/>
        <v>0</v>
      </c>
      <c r="N65" s="9" t="str">
        <f t="shared" si="22"/>
        <v>Участник</v>
      </c>
    </row>
    <row r="66" spans="1:14" x14ac:dyDescent="0.4">
      <c r="A66" s="6">
        <v>239</v>
      </c>
      <c r="B66" s="6" t="s">
        <v>111</v>
      </c>
      <c r="C66" s="6" t="s">
        <v>94</v>
      </c>
      <c r="D66" s="6" t="s">
        <v>28</v>
      </c>
      <c r="E66" s="7" t="str">
        <f t="shared" si="18"/>
        <v>И</v>
      </c>
      <c r="F66" s="7" t="str">
        <f t="shared" si="19"/>
        <v>Д</v>
      </c>
      <c r="G66" s="7" t="str">
        <f t="shared" si="20"/>
        <v>С</v>
      </c>
      <c r="H66" s="6">
        <v>760184</v>
      </c>
      <c r="I66" s="8">
        <v>11</v>
      </c>
      <c r="J66" s="6" t="s">
        <v>10</v>
      </c>
      <c r="K66" s="12">
        <v>0</v>
      </c>
      <c r="L66" s="9">
        <v>30</v>
      </c>
      <c r="M66" s="10">
        <f t="shared" si="21"/>
        <v>0</v>
      </c>
      <c r="N66" s="9" t="str">
        <f t="shared" si="22"/>
        <v>Участник</v>
      </c>
    </row>
    <row r="67" spans="1:14" x14ac:dyDescent="0.4">
      <c r="A67" s="6">
        <v>240</v>
      </c>
      <c r="B67" s="6" t="s">
        <v>112</v>
      </c>
      <c r="C67" s="6" t="s">
        <v>45</v>
      </c>
      <c r="D67" s="6" t="s">
        <v>35</v>
      </c>
      <c r="E67" s="7" t="str">
        <f t="shared" si="18"/>
        <v>С</v>
      </c>
      <c r="F67" s="7" t="str">
        <f t="shared" si="19"/>
        <v>А</v>
      </c>
      <c r="G67" s="7" t="str">
        <f t="shared" si="20"/>
        <v>А</v>
      </c>
      <c r="H67" s="6">
        <v>760184</v>
      </c>
      <c r="I67" s="8">
        <v>11</v>
      </c>
      <c r="J67" s="6" t="s">
        <v>10</v>
      </c>
      <c r="K67" s="12">
        <v>0</v>
      </c>
      <c r="L67" s="9">
        <v>30</v>
      </c>
      <c r="M67" s="10">
        <f t="shared" si="21"/>
        <v>0</v>
      </c>
      <c r="N67" s="9" t="str">
        <f t="shared" si="22"/>
        <v>Участник</v>
      </c>
    </row>
    <row r="68" spans="1:14" x14ac:dyDescent="0.4">
      <c r="A68" s="6">
        <v>241</v>
      </c>
      <c r="B68" s="6" t="s">
        <v>113</v>
      </c>
      <c r="C68" s="6" t="s">
        <v>64</v>
      </c>
      <c r="D68" s="6" t="s">
        <v>28</v>
      </c>
      <c r="E68" s="7" t="str">
        <f t="shared" si="18"/>
        <v>М</v>
      </c>
      <c r="F68" s="7" t="str">
        <f t="shared" si="19"/>
        <v>М</v>
      </c>
      <c r="G68" s="7" t="str">
        <f t="shared" si="20"/>
        <v>С</v>
      </c>
      <c r="H68" s="6">
        <v>760184</v>
      </c>
      <c r="I68" s="8">
        <v>11</v>
      </c>
      <c r="J68" s="6" t="s">
        <v>10</v>
      </c>
      <c r="K68" s="12">
        <v>0</v>
      </c>
      <c r="L68" s="9">
        <v>30</v>
      </c>
      <c r="M68" s="10">
        <f t="shared" si="21"/>
        <v>0</v>
      </c>
      <c r="N68" s="9" t="str">
        <f t="shared" si="22"/>
        <v>Участник</v>
      </c>
    </row>
    <row r="69" spans="1:14" x14ac:dyDescent="0.4">
      <c r="A69" s="6">
        <v>242</v>
      </c>
      <c r="B69" s="6" t="s">
        <v>114</v>
      </c>
      <c r="C69" s="6" t="s">
        <v>64</v>
      </c>
      <c r="D69" s="6" t="s">
        <v>46</v>
      </c>
      <c r="E69" s="7" t="str">
        <f t="shared" si="18"/>
        <v>Ф</v>
      </c>
      <c r="F69" s="7" t="str">
        <f t="shared" si="19"/>
        <v>М</v>
      </c>
      <c r="G69" s="7" t="str">
        <f t="shared" si="20"/>
        <v>Д</v>
      </c>
      <c r="H69" s="6">
        <v>760184</v>
      </c>
      <c r="I69" s="8">
        <v>11</v>
      </c>
      <c r="J69" s="6" t="s">
        <v>10</v>
      </c>
      <c r="K69" s="12">
        <v>0</v>
      </c>
      <c r="L69" s="9">
        <v>30</v>
      </c>
      <c r="M69" s="10">
        <f t="shared" si="21"/>
        <v>0</v>
      </c>
      <c r="N69" s="9" t="str">
        <f t="shared" si="22"/>
        <v>Участник</v>
      </c>
    </row>
    <row r="70" spans="1:14" x14ac:dyDescent="0.4">
      <c r="A70" s="6">
        <v>243</v>
      </c>
      <c r="B70" s="6" t="s">
        <v>115</v>
      </c>
      <c r="C70" s="6" t="s">
        <v>64</v>
      </c>
      <c r="D70" s="6" t="s">
        <v>46</v>
      </c>
      <c r="E70" s="7" t="str">
        <f t="shared" si="18"/>
        <v>Б</v>
      </c>
      <c r="F70" s="7" t="str">
        <f t="shared" si="19"/>
        <v>М</v>
      </c>
      <c r="G70" s="7" t="str">
        <f t="shared" si="20"/>
        <v>Д</v>
      </c>
      <c r="H70" s="6">
        <v>760184</v>
      </c>
      <c r="I70" s="8">
        <v>11</v>
      </c>
      <c r="J70" s="6" t="s">
        <v>10</v>
      </c>
      <c r="K70" s="12">
        <v>0</v>
      </c>
      <c r="L70" s="9">
        <v>30</v>
      </c>
      <c r="M70" s="10">
        <f t="shared" si="21"/>
        <v>0</v>
      </c>
      <c r="N70" s="9" t="str">
        <f t="shared" si="22"/>
        <v>Участник</v>
      </c>
    </row>
  </sheetData>
  <sortState ref="B8:N251">
    <sortCondition ref="I8:I251"/>
    <sortCondition descending="1" ref="K8:K251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2018-10-01T09:29:32Z</cp:lastPrinted>
  <dcterms:created xsi:type="dcterms:W3CDTF">2018-08-16T12:42:27Z</dcterms:created>
  <dcterms:modified xsi:type="dcterms:W3CDTF">2023-10-24T12:47:28Z</dcterms:modified>
</cp:coreProperties>
</file>