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achers\Большакова\tutor\Завуч\Завуч\2023-2024\Олимпиада 2023-2024\ШЭ\Результаты общие\На сайт\Новая папка\"/>
    </mc:Choice>
  </mc:AlternateContent>
  <bookViews>
    <workbookView xWindow="0" yWindow="0" windowWidth="19200" windowHeight="6760"/>
  </bookViews>
  <sheets>
    <sheet name="АНГЛИЙСКИЙ ЯЗЫК" sheetId="1" r:id="rId1"/>
  </sheets>
  <definedNames>
    <definedName name="_xlnm._FilterDatabase" localSheetId="0" hidden="1">'АНГЛИЙСКИЙ ЯЗЫК'!$A$3:$S$56</definedName>
    <definedName name="_xlnm.Print_Titles" localSheetId="0">'АНГЛИЙСКИЙ ЯЗЫК'!$5:$7</definedName>
  </definedNames>
  <calcPr calcId="162913"/>
</workbook>
</file>

<file path=xl/calcChain.xml><?xml version="1.0" encoding="utf-8"?>
<calcChain xmlns="http://schemas.openxmlformats.org/spreadsheetml/2006/main">
  <c r="P8" i="1" l="1"/>
  <c r="S8" i="1" s="1"/>
  <c r="P13" i="1"/>
  <c r="R13" i="1" s="1"/>
  <c r="P14" i="1"/>
  <c r="S14" i="1" s="1"/>
  <c r="P15" i="1"/>
  <c r="R15" i="1" s="1"/>
  <c r="P16" i="1"/>
  <c r="S16" i="1" s="1"/>
  <c r="P17" i="1"/>
  <c r="R17" i="1" s="1"/>
  <c r="P18" i="1"/>
  <c r="S18" i="1" s="1"/>
  <c r="P19" i="1"/>
  <c r="R19" i="1" s="1"/>
  <c r="P20" i="1"/>
  <c r="S20" i="1" s="1"/>
  <c r="P21" i="1"/>
  <c r="R21" i="1" s="1"/>
  <c r="P9" i="1"/>
  <c r="R9" i="1" s="1"/>
  <c r="P10" i="1"/>
  <c r="S10" i="1" s="1"/>
  <c r="P11" i="1"/>
  <c r="R11" i="1" s="1"/>
  <c r="P12" i="1"/>
  <c r="R12" i="1" s="1"/>
  <c r="P24" i="1"/>
  <c r="R24" i="1" s="1"/>
  <c r="P30" i="1"/>
  <c r="S30" i="1" s="1"/>
  <c r="P31" i="1"/>
  <c r="S31" i="1" s="1"/>
  <c r="P33" i="1"/>
  <c r="R33" i="1" s="1"/>
  <c r="P34" i="1"/>
  <c r="S34" i="1" s="1"/>
  <c r="P35" i="1"/>
  <c r="R35" i="1" s="1"/>
  <c r="P36" i="1"/>
  <c r="R36" i="1" s="1"/>
  <c r="P22" i="1"/>
  <c r="R22" i="1" s="1"/>
  <c r="P23" i="1"/>
  <c r="S23" i="1" s="1"/>
  <c r="P25" i="1"/>
  <c r="S25" i="1" s="1"/>
  <c r="P26" i="1"/>
  <c r="R26" i="1" s="1"/>
  <c r="P27" i="1"/>
  <c r="R27" i="1" s="1"/>
  <c r="P28" i="1"/>
  <c r="R28" i="1" s="1"/>
  <c r="P29" i="1"/>
  <c r="S29" i="1" s="1"/>
  <c r="P32" i="1"/>
  <c r="R32" i="1" s="1"/>
  <c r="P38" i="1"/>
  <c r="S38" i="1" s="1"/>
  <c r="P47" i="1"/>
  <c r="S47" i="1" s="1"/>
  <c r="P48" i="1"/>
  <c r="R48" i="1" s="1"/>
  <c r="P49" i="1"/>
  <c r="S49" i="1" s="1"/>
  <c r="P50" i="1"/>
  <c r="R50" i="1" s="1"/>
  <c r="P51" i="1"/>
  <c r="R51" i="1" s="1"/>
  <c r="P53" i="1"/>
  <c r="R53" i="1" s="1"/>
  <c r="P54" i="1"/>
  <c r="S54" i="1" s="1"/>
  <c r="P56" i="1"/>
  <c r="R56" i="1" s="1"/>
  <c r="P37" i="1"/>
  <c r="R37" i="1" s="1"/>
  <c r="P39" i="1"/>
  <c r="S39" i="1" s="1"/>
  <c r="P40" i="1"/>
  <c r="R40" i="1" s="1"/>
  <c r="P41" i="1"/>
  <c r="S41" i="1" s="1"/>
  <c r="P44" i="1"/>
  <c r="S44" i="1" s="1"/>
  <c r="P46" i="1"/>
  <c r="S46" i="1" s="1"/>
  <c r="P52" i="1"/>
  <c r="S52" i="1" s="1"/>
  <c r="P55" i="1"/>
  <c r="S55" i="1" s="1"/>
  <c r="P42" i="1"/>
  <c r="R42" i="1" s="1"/>
  <c r="P43" i="1"/>
  <c r="S43" i="1" s="1"/>
  <c r="P45" i="1"/>
  <c r="R45" i="1" s="1"/>
  <c r="R14" i="1" l="1"/>
  <c r="S11" i="1"/>
  <c r="S9" i="1"/>
  <c r="S26" i="1"/>
  <c r="S53" i="1"/>
  <c r="S27" i="1"/>
  <c r="R41" i="1"/>
  <c r="R29" i="1"/>
  <c r="R20" i="1"/>
  <c r="S48" i="1"/>
  <c r="R16" i="1"/>
  <c r="R25" i="1"/>
  <c r="R8" i="1"/>
  <c r="S56" i="1"/>
  <c r="S28" i="1"/>
  <c r="R49" i="1"/>
  <c r="R34" i="1"/>
  <c r="S40" i="1"/>
  <c r="S51" i="1"/>
  <c r="R18" i="1"/>
  <c r="S45" i="1"/>
  <c r="S37" i="1"/>
  <c r="S50" i="1"/>
  <c r="S36" i="1"/>
  <c r="S33" i="1"/>
  <c r="S24" i="1"/>
  <c r="S17" i="1"/>
  <c r="R31" i="1"/>
  <c r="S42" i="1"/>
  <c r="S32" i="1"/>
  <c r="S22" i="1"/>
  <c r="S35" i="1"/>
  <c r="S12" i="1"/>
  <c r="S21" i="1"/>
  <c r="S19" i="1"/>
  <c r="S15" i="1"/>
  <c r="S13" i="1"/>
  <c r="R43" i="1"/>
  <c r="R55" i="1"/>
  <c r="R52" i="1"/>
  <c r="R46" i="1"/>
  <c r="R44" i="1"/>
  <c r="R39" i="1"/>
  <c r="R54" i="1"/>
  <c r="R47" i="1"/>
  <c r="R38" i="1"/>
  <c r="R23" i="1"/>
  <c r="R30" i="1"/>
  <c r="R10" i="1"/>
</calcChain>
</file>

<file path=xl/sharedStrings.xml><?xml version="1.0" encoding="utf-8"?>
<sst xmlns="http://schemas.openxmlformats.org/spreadsheetml/2006/main" count="461" uniqueCount="216">
  <si>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</si>
  <si>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</si>
  <si>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</si>
  <si>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</si>
  <si>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</si>
  <si>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</si>
  <si>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</si>
  <si>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Пол (Ж/М)</t>
  </si>
  <si>
    <t>Статус</t>
  </si>
  <si>
    <t>% выполнения</t>
  </si>
  <si>
    <t>№ части/задания</t>
  </si>
  <si>
    <t>Город</t>
  </si>
  <si>
    <t>Переславль-Залесский</t>
  </si>
  <si>
    <t>Шифр участника</t>
  </si>
  <si>
    <t>Код школы</t>
  </si>
  <si>
    <t>Итоговая ведомость школьного этапа</t>
  </si>
  <si>
    <t>АНГЛИЙСКИЙ ЯЗЫК</t>
  </si>
  <si>
    <t>ж</t>
  </si>
  <si>
    <t>З</t>
  </si>
  <si>
    <t>Л</t>
  </si>
  <si>
    <t>Е</t>
  </si>
  <si>
    <t>А0506</t>
  </si>
  <si>
    <t>м</t>
  </si>
  <si>
    <t>Алексеевна</t>
  </si>
  <si>
    <t>М</t>
  </si>
  <si>
    <t>К</t>
  </si>
  <si>
    <t>А</t>
  </si>
  <si>
    <t>А0503</t>
  </si>
  <si>
    <t>София</t>
  </si>
  <si>
    <t>Ивановна</t>
  </si>
  <si>
    <t>С</t>
  </si>
  <si>
    <t>И</t>
  </si>
  <si>
    <t>Александр</t>
  </si>
  <si>
    <t>Сергеевич</t>
  </si>
  <si>
    <t>Т</t>
  </si>
  <si>
    <t>А0510</t>
  </si>
  <si>
    <t>Ж</t>
  </si>
  <si>
    <t>Максим</t>
  </si>
  <si>
    <t>А0508</t>
  </si>
  <si>
    <t>Файзулин</t>
  </si>
  <si>
    <t>Расимович</t>
  </si>
  <si>
    <t>Ф</t>
  </si>
  <si>
    <t>Р</t>
  </si>
  <si>
    <t>Г</t>
  </si>
  <si>
    <t>В</t>
  </si>
  <si>
    <t>А0501</t>
  </si>
  <si>
    <t>Дмитрий</t>
  </si>
  <si>
    <t>Андреевич</t>
  </si>
  <si>
    <t>Б</t>
  </si>
  <si>
    <t>Д</t>
  </si>
  <si>
    <t>Анна</t>
  </si>
  <si>
    <t>Вадимовна</t>
  </si>
  <si>
    <t>А0502</t>
  </si>
  <si>
    <t>Михайловна</t>
  </si>
  <si>
    <t>Кира</t>
  </si>
  <si>
    <t>Н</t>
  </si>
  <si>
    <t>Даниил</t>
  </si>
  <si>
    <t>Алексеевич</t>
  </si>
  <si>
    <t>Сергеевна</t>
  </si>
  <si>
    <t>Александрович</t>
  </si>
  <si>
    <t xml:space="preserve">Барнабова </t>
  </si>
  <si>
    <t>Эмилевна</t>
  </si>
  <si>
    <t>Э</t>
  </si>
  <si>
    <t>У</t>
  </si>
  <si>
    <t>Владимировна</t>
  </si>
  <si>
    <t>Корчагов</t>
  </si>
  <si>
    <t>Кирилл</t>
  </si>
  <si>
    <t>А0505</t>
  </si>
  <si>
    <t>Кабанов</t>
  </si>
  <si>
    <t>Арсений</t>
  </si>
  <si>
    <t>Кошелева</t>
  </si>
  <si>
    <t>Олеговна</t>
  </si>
  <si>
    <t>О</t>
  </si>
  <si>
    <t>Алексеев</t>
  </si>
  <si>
    <t>Артем</t>
  </si>
  <si>
    <t xml:space="preserve">Коцаренко </t>
  </si>
  <si>
    <t>Ярослава</t>
  </si>
  <si>
    <t>Владиславовна</t>
  </si>
  <si>
    <t>Я</t>
  </si>
  <si>
    <t>Имомалиева</t>
  </si>
  <si>
    <t>Шахрибону</t>
  </si>
  <si>
    <t>Кахрамон Кызы</t>
  </si>
  <si>
    <t>Ш</t>
  </si>
  <si>
    <t>А0504</t>
  </si>
  <si>
    <t>Ю</t>
  </si>
  <si>
    <t>Дмитриевич</t>
  </si>
  <si>
    <t>П</t>
  </si>
  <si>
    <t>Иван</t>
  </si>
  <si>
    <t>Михайлович</t>
  </si>
  <si>
    <t>Чупилко</t>
  </si>
  <si>
    <t>Ярославович</t>
  </si>
  <si>
    <t>Ч</t>
  </si>
  <si>
    <t>А0507</t>
  </si>
  <si>
    <t>Родион</t>
  </si>
  <si>
    <t>Васильевич</t>
  </si>
  <si>
    <t>Еремина</t>
  </si>
  <si>
    <t>Александровна</t>
  </si>
  <si>
    <t>Софья</t>
  </si>
  <si>
    <t>Владислав</t>
  </si>
  <si>
    <t>Борисова</t>
  </si>
  <si>
    <t>А0509</t>
  </si>
  <si>
    <t>Анастасия</t>
  </si>
  <si>
    <t>Никита</t>
  </si>
  <si>
    <t>Максимович</t>
  </si>
  <si>
    <t>Окопный</t>
  </si>
  <si>
    <t>Захарян</t>
  </si>
  <si>
    <t>Марк</t>
  </si>
  <si>
    <t>Самвелович</t>
  </si>
  <si>
    <t>А0602</t>
  </si>
  <si>
    <t>Александра</t>
  </si>
  <si>
    <t>Романович</t>
  </si>
  <si>
    <t>Владимир</t>
  </si>
  <si>
    <t>А0601</t>
  </si>
  <si>
    <t>Николаевич</t>
  </si>
  <si>
    <t>Хачатрян</t>
  </si>
  <si>
    <t>Ирина</t>
  </si>
  <si>
    <t>Вааговна</t>
  </si>
  <si>
    <t>Х</t>
  </si>
  <si>
    <t>Будаева</t>
  </si>
  <si>
    <t>Матющенко</t>
  </si>
  <si>
    <t>Таисия</t>
  </si>
  <si>
    <t>А0604</t>
  </si>
  <si>
    <t>Дарья</t>
  </si>
  <si>
    <t>Аветисян</t>
  </si>
  <si>
    <t>Мариам</t>
  </si>
  <si>
    <t>Нверовна</t>
  </si>
  <si>
    <t>А0603</t>
  </si>
  <si>
    <t>Юлия</t>
  </si>
  <si>
    <t>Глеб</t>
  </si>
  <si>
    <t>А0702</t>
  </si>
  <si>
    <t>А0701</t>
  </si>
  <si>
    <t>А0705</t>
  </si>
  <si>
    <t>Кудряшова</t>
  </si>
  <si>
    <t>А0706</t>
  </si>
  <si>
    <t>А0704</t>
  </si>
  <si>
    <t>Пикалев</t>
  </si>
  <si>
    <t>А0708</t>
  </si>
  <si>
    <t>Ижик</t>
  </si>
  <si>
    <t>Эвелина</t>
  </si>
  <si>
    <t>Ильинична</t>
  </si>
  <si>
    <t>Болдырев</t>
  </si>
  <si>
    <t>Алёна</t>
  </si>
  <si>
    <t>Лызлов</t>
  </si>
  <si>
    <t>Михеев</t>
  </si>
  <si>
    <t>Григорий</t>
  </si>
  <si>
    <t>Тимур</t>
  </si>
  <si>
    <t>Юрьевна</t>
  </si>
  <si>
    <t>А0807</t>
  </si>
  <si>
    <t>А0802</t>
  </si>
  <si>
    <t>А0806</t>
  </si>
  <si>
    <t>А0805</t>
  </si>
  <si>
    <t>А0808</t>
  </si>
  <si>
    <t>Зубков</t>
  </si>
  <si>
    <t>Степан</t>
  </si>
  <si>
    <t>А0804</t>
  </si>
  <si>
    <t>Сарычев</t>
  </si>
  <si>
    <t>Уваров-Корюгин</t>
  </si>
  <si>
    <t>А0803</t>
  </si>
  <si>
    <t>А0801</t>
  </si>
  <si>
    <t>Фольм</t>
  </si>
  <si>
    <t>Юрьевич</t>
  </si>
  <si>
    <t>Атабалаев</t>
  </si>
  <si>
    <t>Илья</t>
  </si>
  <si>
    <t>Догадаева</t>
  </si>
  <si>
    <t>Протасов</t>
  </si>
  <si>
    <t xml:space="preserve">М </t>
  </si>
  <si>
    <t>Олеся</t>
  </si>
  <si>
    <t>Первина</t>
  </si>
  <si>
    <t>Тимуровна</t>
  </si>
  <si>
    <t>А0902</t>
  </si>
  <si>
    <t>А0905</t>
  </si>
  <si>
    <t>А0906</t>
  </si>
  <si>
    <t>А0907</t>
  </si>
  <si>
    <t>А0904</t>
  </si>
  <si>
    <t>А0908</t>
  </si>
  <si>
    <t>Мхоян</t>
  </si>
  <si>
    <t>Инесса</t>
  </si>
  <si>
    <t>Норайровна</t>
  </si>
  <si>
    <t>А0903</t>
  </si>
  <si>
    <t>Озерова</t>
  </si>
  <si>
    <t>Рубцова</t>
  </si>
  <si>
    <t>Ефимов</t>
  </si>
  <si>
    <t>А0910</t>
  </si>
  <si>
    <t>Уварова-Корюгина</t>
  </si>
  <si>
    <t>А0909</t>
  </si>
  <si>
    <t>Муленкова</t>
  </si>
  <si>
    <t>Захарова</t>
  </si>
  <si>
    <t>Субботин</t>
  </si>
  <si>
    <t>Уваров</t>
  </si>
  <si>
    <t>А1006</t>
  </si>
  <si>
    <t>А1004</t>
  </si>
  <si>
    <t>А1001</t>
  </si>
  <si>
    <t>Платон</t>
  </si>
  <si>
    <t>Филиппович</t>
  </si>
  <si>
    <t>Яковлева</t>
  </si>
  <si>
    <t>А1007</t>
  </si>
  <si>
    <t>Зарайский</t>
  </si>
  <si>
    <t>А1005</t>
  </si>
  <si>
    <t>Иванов</t>
  </si>
  <si>
    <t>А1002</t>
  </si>
  <si>
    <t xml:space="preserve">Болдырева </t>
  </si>
  <si>
    <t>Владислава</t>
  </si>
  <si>
    <t>А1003</t>
  </si>
  <si>
    <t>Мартынов</t>
  </si>
  <si>
    <t>А1008</t>
  </si>
  <si>
    <t>Павел</t>
  </si>
  <si>
    <t>Сенчуков</t>
  </si>
  <si>
    <t>А1102</t>
  </si>
  <si>
    <t>А1103</t>
  </si>
  <si>
    <t>Васильев</t>
  </si>
  <si>
    <t>А1101</t>
  </si>
  <si>
    <t>LISTENING</t>
  </si>
  <si>
    <t>READING</t>
  </si>
  <si>
    <t>USE OF ENGLISH</t>
  </si>
  <si>
    <t>«13» октября 2023 г.</t>
  </si>
  <si>
    <t>Коряка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</si>
</sst>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4" fillId="0" borderId="1" xfId="0" applyFont="1" applyFill="1" applyBorder="1"/>
    <xf numFmtId="0" fontId="4" fillId="0" borderId="0" xfId="0" applyFont="1" applyFill="1" applyAlignment="1">
      <alignment vertical="distributed"/>
    </xf>
    <xf numFmtId="0" fontId="4" fillId="0" borderId="0" xfId="0" applyFont="1" applyFill="1"/>
    <xf numFmtId="164" fontId="4" fillId="0" borderId="1" xfId="1" applyNumberFormat="1" applyFont="1" applyFill="1" applyBorder="1"/>
    <xf numFmtId="1" fontId="4" fillId="0" borderId="0" xfId="0" applyNumberFormat="1" applyFont="1" applyFill="1"/>
    <xf numFmtId="49" fontId="4" fillId="0" borderId="0" xfId="0" applyNumberFormat="1" applyFont="1" applyFill="1"/>
    <xf numFmtId="0" fontId="11" fillId="0" borderId="0" xfId="0" applyFont="1" applyFill="1"/>
    <xf numFmtId="1" fontId="4" fillId="0" borderId="1" xfId="0" applyNumberFormat="1" applyFont="1" applyFill="1" applyBorder="1"/>
    <xf numFmtId="0" fontId="7" fillId="0" borderId="1" xfId="1" applyFont="1" applyFill="1" applyBorder="1"/>
    <xf numFmtId="0" fontId="6" fillId="0" borderId="1" xfId="0" applyFont="1" applyFill="1" applyBorder="1"/>
    <xf numFmtId="9" fontId="6" fillId="0" borderId="1" xfId="13" applyFont="1" applyFill="1" applyBorder="1" applyAlignment="1"/>
    <xf numFmtId="0" fontId="7" fillId="0" borderId="1" xfId="2" applyFont="1" applyFill="1" applyBorder="1"/>
    <xf numFmtId="0" fontId="4" fillId="0" borderId="1" xfId="2" applyFont="1" applyFill="1" applyBorder="1"/>
    <xf numFmtId="1" fontId="6" fillId="0" borderId="1" xfId="0" applyNumberFormat="1" applyFont="1" applyFill="1" applyBorder="1"/>
    <xf numFmtId="0" fontId="7" fillId="0" borderId="1" xfId="0" applyFont="1" applyFill="1" applyBorder="1"/>
    <xf numFmtId="1" fontId="7" fillId="0" borderId="1" xfId="0" applyNumberFormat="1" applyFont="1" applyFill="1" applyBorder="1" applyAlignment="1">
      <alignment horizontal="right"/>
    </xf>
    <xf numFmtId="0" fontId="14" fillId="0" borderId="1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4" fillId="0" borderId="0" xfId="0" applyFont="1" applyFill="1"/>
  </cellXfs>
  <cellStyles count="20">
    <cellStyle name="Excel Built-in Normal" xfId="6"/>
    <cellStyle name="Excel Built-in Normal 1" xfId="7"/>
    <cellStyle name="Excel Built-in Normal 2" xfId="5"/>
    <cellStyle name="TableStyleLight1" xfId="8"/>
    <cellStyle name="Обычный" xfId="0" builtinId="0"/>
    <cellStyle name="Обычный 2" xfId="2"/>
    <cellStyle name="Обычный 3" xfId="4"/>
    <cellStyle name="Обычный 3 2" xfId="11"/>
    <cellStyle name="Обычный 3 2 2" xfId="18"/>
    <cellStyle name="Обычный 3 3" xfId="15"/>
    <cellStyle name="Обычный 4" xfId="1"/>
    <cellStyle name="Обычный 5" xfId="3"/>
    <cellStyle name="Обычный 5 2" xfId="10"/>
    <cellStyle name="Обычный 5 2 2" xfId="17"/>
    <cellStyle name="Обычный 5 3" xfId="14"/>
    <cellStyle name="Обычный 6" xfId="9"/>
    <cellStyle name="Обычный 6 2" xfId="12"/>
    <cellStyle name="Обычный 6 2 2" xfId="19"/>
    <cellStyle name="Обычный 6 3" xfId="16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56"/>
  <sheetViews>
    <sheetView tabSelected="1" topLeftCell="A7" zoomScale="70" zoomScaleNormal="70" workbookViewId="0">
      <selection activeCell="L4" sqref="L4"/>
    </sheetView>
  </sheetViews>
  <sheetFormatPr defaultColWidth="9.08984375" defaultRowHeight="18" x14ac:dyDescent="0.4"/>
  <cols>
    <col min="1" max="1" width="7.453125" style="3" customWidth="1"/>
    <col min="2" max="2" width="6.90625" style="3" hidden="1" customWidth="1"/>
    <col min="3" max="3" width="2.81640625" style="3" customWidth="1"/>
    <col min="4" max="4" width="18" style="3" hidden="1" customWidth="1"/>
    <col min="5" max="5" width="22.08984375" style="3" hidden="1" customWidth="1"/>
    <col min="6" max="6" width="4.08984375" style="3" hidden="1" customWidth="1"/>
    <col min="7" max="8" width="4.08984375" style="3" customWidth="1"/>
    <col min="9" max="9" width="13.08984375" style="3" customWidth="1"/>
    <col min="10" max="10" width="8.08984375" style="5" customWidth="1"/>
    <col min="11" max="11" width="12.36328125" style="3" hidden="1" customWidth="1"/>
    <col min="12" max="12" width="25.6328125" style="3" hidden="1" customWidth="1"/>
    <col min="13" max="15" width="14.08984375" style="3" customWidth="1"/>
    <col min="16" max="16" width="10.08984375" style="6" customWidth="1"/>
    <col min="17" max="18" width="10" style="3" customWidth="1"/>
    <col min="19" max="19" width="12.54296875" style="6" customWidth="1"/>
    <col min="20" max="16384" width="9.08984375" style="3"/>
  </cols>
  <sheetData>
    <row r="3" spans="1:19" x14ac:dyDescent="0.4">
      <c r="A3" s="3" t="s">
        <v>15</v>
      </c>
      <c r="K3" s="7"/>
      <c r="L3" s="7" t="s">
        <v>16</v>
      </c>
    </row>
    <row r="4" spans="1:19" x14ac:dyDescent="0.4">
      <c r="A4" s="21" t="s">
        <v>214</v>
      </c>
      <c r="B4" s="22"/>
      <c r="C4" s="22"/>
      <c r="D4" s="22"/>
    </row>
    <row r="5" spans="1:19" s="2" customFormat="1" ht="22.5" customHeight="1" x14ac:dyDescent="0.35">
      <c r="A5" s="18" t="s">
        <v>0</v>
      </c>
      <c r="B5" s="18" t="s">
        <v>7</v>
      </c>
      <c r="C5" s="18" t="s">
        <v>1</v>
      </c>
      <c r="D5" s="18" t="s">
        <v>2</v>
      </c>
      <c r="E5" s="18" t="s">
        <v>3</v>
      </c>
      <c r="F5" s="18"/>
      <c r="G5" s="18"/>
      <c r="H5" s="18"/>
      <c r="I5" s="18" t="s">
        <v>14</v>
      </c>
      <c r="J5" s="20" t="s">
        <v>4</v>
      </c>
      <c r="K5" s="18" t="s">
        <v>13</v>
      </c>
      <c r="L5" s="18" t="s">
        <v>11</v>
      </c>
      <c r="M5" s="18" t="s">
        <v>10</v>
      </c>
      <c r="N5" s="18"/>
      <c r="O5" s="18"/>
      <c r="P5" s="19" t="s">
        <v>6</v>
      </c>
      <c r="Q5" s="18" t="s">
        <v>5</v>
      </c>
      <c r="R5" s="18" t="s">
        <v>9</v>
      </c>
      <c r="S5" s="19" t="s">
        <v>8</v>
      </c>
    </row>
    <row r="6" spans="1:19" s="2" customFormat="1" ht="16.5" customHeight="1" x14ac:dyDescent="0.35">
      <c r="A6" s="18"/>
      <c r="B6" s="18"/>
      <c r="C6" s="18"/>
      <c r="D6" s="18"/>
      <c r="E6" s="18"/>
      <c r="F6" s="18"/>
      <c r="G6" s="18"/>
      <c r="H6" s="18"/>
      <c r="I6" s="18"/>
      <c r="J6" s="20"/>
      <c r="K6" s="18"/>
      <c r="L6" s="18"/>
      <c r="M6" s="18" t="s">
        <v>211</v>
      </c>
      <c r="N6" s="18" t="s">
        <v>212</v>
      </c>
      <c r="O6" s="18" t="s">
        <v>213</v>
      </c>
      <c r="P6" s="19"/>
      <c r="Q6" s="18"/>
      <c r="R6" s="18"/>
      <c r="S6" s="19"/>
    </row>
    <row r="7" spans="1:19" s="2" customFormat="1" x14ac:dyDescent="0.35">
      <c r="A7" s="18"/>
      <c r="B7" s="18"/>
      <c r="C7" s="18"/>
      <c r="D7" s="18"/>
      <c r="E7" s="18"/>
      <c r="F7" s="18"/>
      <c r="G7" s="18"/>
      <c r="H7" s="18"/>
      <c r="I7" s="18"/>
      <c r="J7" s="20"/>
      <c r="K7" s="18"/>
      <c r="L7" s="18"/>
      <c r="M7" s="18"/>
      <c r="N7" s="18"/>
      <c r="O7" s="18"/>
      <c r="P7" s="19"/>
      <c r="Q7" s="18"/>
      <c r="R7" s="18"/>
      <c r="S7" s="19"/>
    </row>
    <row r="8" spans="1:19" x14ac:dyDescent="0.4">
      <c r="A8" s="1">
        <v>18</v>
      </c>
      <c r="B8" s="15" t="s">
        <v>17</v>
      </c>
      <c r="C8" s="15" t="s">
        <v>39</v>
      </c>
      <c r="D8" s="15" t="s">
        <v>37</v>
      </c>
      <c r="E8" s="15" t="s">
        <v>40</v>
      </c>
      <c r="F8" s="4" t="s">
        <v>41</v>
      </c>
      <c r="G8" s="4" t="s">
        <v>24</v>
      </c>
      <c r="H8" s="4" t="s">
        <v>42</v>
      </c>
      <c r="I8" s="15">
        <v>760184</v>
      </c>
      <c r="J8" s="16">
        <v>5</v>
      </c>
      <c r="K8" s="15" t="s">
        <v>21</v>
      </c>
      <c r="L8" s="12" t="s">
        <v>12</v>
      </c>
      <c r="M8" s="1">
        <v>2</v>
      </c>
      <c r="N8" s="1">
        <v>4</v>
      </c>
      <c r="O8" s="1">
        <v>19</v>
      </c>
      <c r="P8" s="9">
        <f t="shared" ref="P8:P15" si="0">SUM(M8:O8)</f>
        <v>25</v>
      </c>
      <c r="Q8" s="10">
        <v>76</v>
      </c>
      <c r="R8" s="11">
        <f t="shared" ref="R8:R15" si="1">P8/Q8</f>
        <v>0.32894736842105265</v>
      </c>
      <c r="S8" s="10" t="str">
        <f t="shared" ref="S8:S15" si="2">IF(P8&gt;75%*Q8,"Победитель",IF(P8&gt;50%*Q8,"Призёр","Участник"))</f>
        <v>Участник</v>
      </c>
    </row>
    <row r="9" spans="1:19" x14ac:dyDescent="0.4">
      <c r="A9" s="1">
        <v>24</v>
      </c>
      <c r="B9" s="1" t="s">
        <v>22</v>
      </c>
      <c r="C9" s="1" t="s">
        <v>114</v>
      </c>
      <c r="D9" s="1" t="s">
        <v>115</v>
      </c>
      <c r="E9" s="1" t="s">
        <v>116</v>
      </c>
      <c r="F9" s="1" t="s">
        <v>117</v>
      </c>
      <c r="G9" s="1" t="s">
        <v>31</v>
      </c>
      <c r="H9" s="1" t="s">
        <v>44</v>
      </c>
      <c r="I9" s="1">
        <v>760184</v>
      </c>
      <c r="J9" s="8">
        <v>6</v>
      </c>
      <c r="K9" s="1" t="s">
        <v>112</v>
      </c>
      <c r="L9" s="1" t="s">
        <v>12</v>
      </c>
      <c r="M9" s="1">
        <v>2</v>
      </c>
      <c r="N9" s="1">
        <v>3</v>
      </c>
      <c r="O9" s="1">
        <v>20</v>
      </c>
      <c r="P9" s="9">
        <f t="shared" si="0"/>
        <v>25</v>
      </c>
      <c r="Q9" s="1">
        <v>76</v>
      </c>
      <c r="R9" s="11">
        <f t="shared" si="1"/>
        <v>0.32894736842105265</v>
      </c>
      <c r="S9" s="10" t="str">
        <f t="shared" si="2"/>
        <v>Участник</v>
      </c>
    </row>
    <row r="10" spans="1:19" x14ac:dyDescent="0.4">
      <c r="A10" s="1">
        <v>25</v>
      </c>
      <c r="B10" s="1" t="s">
        <v>17</v>
      </c>
      <c r="C10" s="1" t="s">
        <v>118</v>
      </c>
      <c r="D10" s="1" t="s">
        <v>101</v>
      </c>
      <c r="E10" s="1" t="s">
        <v>58</v>
      </c>
      <c r="F10" s="1" t="s">
        <v>48</v>
      </c>
      <c r="G10" s="1" t="s">
        <v>26</v>
      </c>
      <c r="H10" s="1" t="s">
        <v>30</v>
      </c>
      <c r="I10" s="1">
        <v>760184</v>
      </c>
      <c r="J10" s="8">
        <v>6</v>
      </c>
      <c r="K10" s="1" t="s">
        <v>108</v>
      </c>
      <c r="L10" s="1" t="s">
        <v>12</v>
      </c>
      <c r="M10" s="1">
        <v>2</v>
      </c>
      <c r="N10" s="1">
        <v>2</v>
      </c>
      <c r="O10" s="1">
        <v>21</v>
      </c>
      <c r="P10" s="9">
        <f t="shared" si="0"/>
        <v>25</v>
      </c>
      <c r="Q10" s="1">
        <v>76</v>
      </c>
      <c r="R10" s="11">
        <f t="shared" si="1"/>
        <v>0.32894736842105265</v>
      </c>
      <c r="S10" s="10" t="str">
        <f t="shared" si="2"/>
        <v>Участник</v>
      </c>
    </row>
    <row r="11" spans="1:19" x14ac:dyDescent="0.4">
      <c r="A11" s="1">
        <v>26</v>
      </c>
      <c r="B11" s="1" t="s">
        <v>36</v>
      </c>
      <c r="C11" s="1" t="s">
        <v>119</v>
      </c>
      <c r="D11" s="1" t="s">
        <v>120</v>
      </c>
      <c r="E11" s="1" t="s">
        <v>23</v>
      </c>
      <c r="F11" s="1" t="s">
        <v>24</v>
      </c>
      <c r="G11" s="1" t="s">
        <v>34</v>
      </c>
      <c r="H11" s="1" t="s">
        <v>26</v>
      </c>
      <c r="I11" s="1">
        <v>760184</v>
      </c>
      <c r="J11" s="8">
        <v>6</v>
      </c>
      <c r="K11" s="1" t="s">
        <v>121</v>
      </c>
      <c r="L11" s="1" t="s">
        <v>12</v>
      </c>
      <c r="M11" s="1">
        <v>4</v>
      </c>
      <c r="N11" s="1">
        <v>1</v>
      </c>
      <c r="O11" s="1">
        <v>20</v>
      </c>
      <c r="P11" s="9">
        <f t="shared" si="0"/>
        <v>25</v>
      </c>
      <c r="Q11" s="1">
        <v>76</v>
      </c>
      <c r="R11" s="11">
        <f t="shared" si="1"/>
        <v>0.32894736842105265</v>
      </c>
      <c r="S11" s="10" t="str">
        <f t="shared" si="2"/>
        <v>Участник</v>
      </c>
    </row>
    <row r="12" spans="1:19" x14ac:dyDescent="0.4">
      <c r="A12" s="1">
        <v>30</v>
      </c>
      <c r="B12" s="1" t="s">
        <v>22</v>
      </c>
      <c r="C12" s="1" t="s">
        <v>123</v>
      </c>
      <c r="D12" s="1" t="s">
        <v>124</v>
      </c>
      <c r="E12" s="1" t="s">
        <v>125</v>
      </c>
      <c r="F12" s="1" t="s">
        <v>26</v>
      </c>
      <c r="G12" s="1" t="s">
        <v>24</v>
      </c>
      <c r="H12" s="1" t="s">
        <v>55</v>
      </c>
      <c r="I12" s="1">
        <v>760184</v>
      </c>
      <c r="J12" s="8">
        <v>6</v>
      </c>
      <c r="K12" s="1" t="s">
        <v>126</v>
      </c>
      <c r="L12" s="1" t="s">
        <v>12</v>
      </c>
      <c r="M12" s="1">
        <v>4</v>
      </c>
      <c r="N12" s="1">
        <v>1</v>
      </c>
      <c r="O12" s="1">
        <v>19</v>
      </c>
      <c r="P12" s="9">
        <f t="shared" si="0"/>
        <v>24</v>
      </c>
      <c r="Q12" s="1">
        <v>76</v>
      </c>
      <c r="R12" s="11">
        <f t="shared" si="1"/>
        <v>0.31578947368421051</v>
      </c>
      <c r="S12" s="10" t="str">
        <f t="shared" si="2"/>
        <v>Участник</v>
      </c>
    </row>
    <row r="13" spans="1:19" x14ac:dyDescent="0.4">
      <c r="A13" s="1">
        <v>52</v>
      </c>
      <c r="B13" s="1" t="s">
        <v>22</v>
      </c>
      <c r="C13" s="1" t="s">
        <v>60</v>
      </c>
      <c r="D13" s="1" t="s">
        <v>50</v>
      </c>
      <c r="E13" s="1" t="s">
        <v>61</v>
      </c>
      <c r="F13" s="4" t="s">
        <v>48</v>
      </c>
      <c r="G13" s="4" t="s">
        <v>26</v>
      </c>
      <c r="H13" s="4" t="s">
        <v>62</v>
      </c>
      <c r="I13" s="13">
        <v>760184</v>
      </c>
      <c r="J13" s="14">
        <v>5</v>
      </c>
      <c r="K13" s="12" t="s">
        <v>27</v>
      </c>
      <c r="L13" s="12" t="s">
        <v>12</v>
      </c>
      <c r="M13" s="12">
        <v>2</v>
      </c>
      <c r="N13" s="12">
        <v>1</v>
      </c>
      <c r="O13" s="12">
        <v>16</v>
      </c>
      <c r="P13" s="9">
        <f t="shared" si="0"/>
        <v>19</v>
      </c>
      <c r="Q13" s="10">
        <v>76</v>
      </c>
      <c r="R13" s="11">
        <f t="shared" si="1"/>
        <v>0.25</v>
      </c>
      <c r="S13" s="10" t="str">
        <f t="shared" si="2"/>
        <v>Участник</v>
      </c>
    </row>
    <row r="14" spans="1:19" x14ac:dyDescent="0.4">
      <c r="A14" s="1">
        <v>60</v>
      </c>
      <c r="B14" s="1" t="s">
        <v>22</v>
      </c>
      <c r="C14" s="1" t="s">
        <v>65</v>
      </c>
      <c r="D14" s="1" t="s">
        <v>66</v>
      </c>
      <c r="E14" s="1" t="s">
        <v>57</v>
      </c>
      <c r="F14" s="4" t="s">
        <v>25</v>
      </c>
      <c r="G14" s="4" t="s">
        <v>25</v>
      </c>
      <c r="H14" s="4" t="s">
        <v>26</v>
      </c>
      <c r="I14" s="1">
        <v>760184</v>
      </c>
      <c r="J14" s="8">
        <v>5</v>
      </c>
      <c r="K14" s="1" t="s">
        <v>67</v>
      </c>
      <c r="L14" s="1" t="s">
        <v>12</v>
      </c>
      <c r="M14" s="1">
        <v>1</v>
      </c>
      <c r="N14" s="1">
        <v>1</v>
      </c>
      <c r="O14" s="1">
        <v>16</v>
      </c>
      <c r="P14" s="9">
        <f t="shared" si="0"/>
        <v>18</v>
      </c>
      <c r="Q14" s="10">
        <v>76</v>
      </c>
      <c r="R14" s="11">
        <f t="shared" si="1"/>
        <v>0.23684210526315788</v>
      </c>
      <c r="S14" s="10" t="str">
        <f t="shared" si="2"/>
        <v>Участник</v>
      </c>
    </row>
    <row r="15" spans="1:19" x14ac:dyDescent="0.4">
      <c r="A15" s="1">
        <v>61</v>
      </c>
      <c r="B15" s="1" t="s">
        <v>22</v>
      </c>
      <c r="C15" s="1" t="s">
        <v>68</v>
      </c>
      <c r="D15" s="1" t="s">
        <v>69</v>
      </c>
      <c r="E15" s="1" t="s">
        <v>33</v>
      </c>
      <c r="F15" s="4" t="s">
        <v>25</v>
      </c>
      <c r="G15" s="4" t="s">
        <v>26</v>
      </c>
      <c r="H15" s="4" t="s">
        <v>30</v>
      </c>
      <c r="I15" s="1">
        <v>760184</v>
      </c>
      <c r="J15" s="8">
        <v>5</v>
      </c>
      <c r="K15" s="1" t="s">
        <v>35</v>
      </c>
      <c r="L15" s="1" t="s">
        <v>12</v>
      </c>
      <c r="M15" s="1">
        <v>2</v>
      </c>
      <c r="N15" s="1">
        <v>4</v>
      </c>
      <c r="O15" s="1">
        <v>12</v>
      </c>
      <c r="P15" s="9">
        <f t="shared" si="0"/>
        <v>18</v>
      </c>
      <c r="Q15" s="10">
        <v>76</v>
      </c>
      <c r="R15" s="11">
        <f t="shared" si="1"/>
        <v>0.23684210526315788</v>
      </c>
      <c r="S15" s="10" t="str">
        <f t="shared" si="2"/>
        <v>Участник</v>
      </c>
    </row>
    <row r="16" spans="1:19" x14ac:dyDescent="0.4">
      <c r="A16" s="1">
        <v>66</v>
      </c>
      <c r="B16" s="1" t="s">
        <v>17</v>
      </c>
      <c r="C16" s="1" t="s">
        <v>70</v>
      </c>
      <c r="D16" s="1" t="s">
        <v>50</v>
      </c>
      <c r="E16" s="1" t="s">
        <v>71</v>
      </c>
      <c r="F16" s="4" t="s">
        <v>25</v>
      </c>
      <c r="G16" s="4" t="s">
        <v>26</v>
      </c>
      <c r="H16" s="4" t="s">
        <v>72</v>
      </c>
      <c r="I16" s="1">
        <v>760184</v>
      </c>
      <c r="J16" s="8">
        <v>5</v>
      </c>
      <c r="K16" s="1" t="s">
        <v>45</v>
      </c>
      <c r="L16" s="1" t="s">
        <v>12</v>
      </c>
      <c r="M16" s="1">
        <v>0</v>
      </c>
      <c r="N16" s="1">
        <v>5</v>
      </c>
      <c r="O16" s="1">
        <v>12</v>
      </c>
      <c r="P16" s="9">
        <f t="shared" ref="P16:P19" si="3">SUM(M16:O16)</f>
        <v>17</v>
      </c>
      <c r="Q16" s="10">
        <v>76</v>
      </c>
      <c r="R16" s="11">
        <f t="shared" ref="R16:R19" si="4">P16/Q16</f>
        <v>0.22368421052631579</v>
      </c>
      <c r="S16" s="10" t="str">
        <f t="shared" ref="S16:S19" si="5">IF(P16&gt;75%*Q16,"Победитель",IF(P16&gt;50%*Q16,"Призёр","Участник"))</f>
        <v>Участник</v>
      </c>
    </row>
    <row r="17" spans="1:19" x14ac:dyDescent="0.4">
      <c r="A17" s="1">
        <v>75</v>
      </c>
      <c r="B17" s="1" t="s">
        <v>36</v>
      </c>
      <c r="C17" s="1" t="s">
        <v>75</v>
      </c>
      <c r="D17" s="1" t="s">
        <v>76</v>
      </c>
      <c r="E17" s="1" t="s">
        <v>77</v>
      </c>
      <c r="F17" s="4" t="s">
        <v>25</v>
      </c>
      <c r="G17" s="4" t="s">
        <v>78</v>
      </c>
      <c r="H17" s="4" t="s">
        <v>44</v>
      </c>
      <c r="I17" s="1">
        <v>760184</v>
      </c>
      <c r="J17" s="8">
        <v>5</v>
      </c>
      <c r="K17" s="1" t="s">
        <v>52</v>
      </c>
      <c r="L17" s="12" t="s">
        <v>12</v>
      </c>
      <c r="M17" s="1">
        <v>0</v>
      </c>
      <c r="N17" s="1">
        <v>3</v>
      </c>
      <c r="O17" s="1">
        <v>12</v>
      </c>
      <c r="P17" s="9">
        <f t="shared" si="3"/>
        <v>15</v>
      </c>
      <c r="Q17" s="10">
        <v>76</v>
      </c>
      <c r="R17" s="11">
        <f t="shared" si="4"/>
        <v>0.19736842105263158</v>
      </c>
      <c r="S17" s="10" t="str">
        <f t="shared" si="5"/>
        <v>Участник</v>
      </c>
    </row>
    <row r="18" spans="1:19" x14ac:dyDescent="0.4">
      <c r="A18" s="1">
        <v>79</v>
      </c>
      <c r="B18" s="1" t="s">
        <v>36</v>
      </c>
      <c r="C18" s="1" t="s">
        <v>79</v>
      </c>
      <c r="D18" s="1" t="s">
        <v>80</v>
      </c>
      <c r="E18" s="1" t="s">
        <v>81</v>
      </c>
      <c r="F18" s="4" t="s">
        <v>31</v>
      </c>
      <c r="G18" s="4" t="s">
        <v>82</v>
      </c>
      <c r="H18" s="4" t="s">
        <v>25</v>
      </c>
      <c r="I18" s="12">
        <v>760184</v>
      </c>
      <c r="J18" s="8">
        <v>5</v>
      </c>
      <c r="K18" s="1" t="s">
        <v>83</v>
      </c>
      <c r="L18" s="12" t="s">
        <v>12</v>
      </c>
      <c r="M18" s="12">
        <v>2</v>
      </c>
      <c r="N18" s="12">
        <v>1</v>
      </c>
      <c r="O18" s="12">
        <v>11</v>
      </c>
      <c r="P18" s="9">
        <f t="shared" si="3"/>
        <v>14</v>
      </c>
      <c r="Q18" s="10">
        <v>76</v>
      </c>
      <c r="R18" s="11">
        <f t="shared" si="4"/>
        <v>0.18421052631578946</v>
      </c>
      <c r="S18" s="10" t="str">
        <f t="shared" si="5"/>
        <v>Участник</v>
      </c>
    </row>
    <row r="19" spans="1:19" x14ac:dyDescent="0.4">
      <c r="A19" s="1">
        <v>101</v>
      </c>
      <c r="B19" s="1" t="s">
        <v>36</v>
      </c>
      <c r="C19" s="1" t="s">
        <v>89</v>
      </c>
      <c r="D19" s="1" t="s">
        <v>56</v>
      </c>
      <c r="E19" s="1" t="s">
        <v>90</v>
      </c>
      <c r="F19" s="4" t="s">
        <v>91</v>
      </c>
      <c r="G19" s="4" t="s">
        <v>49</v>
      </c>
      <c r="H19" s="4" t="s">
        <v>78</v>
      </c>
      <c r="I19" s="1">
        <v>760184</v>
      </c>
      <c r="J19" s="8">
        <v>5</v>
      </c>
      <c r="K19" s="1" t="s">
        <v>92</v>
      </c>
      <c r="L19" s="1" t="s">
        <v>12</v>
      </c>
      <c r="M19" s="1">
        <v>2</v>
      </c>
      <c r="N19" s="1">
        <v>0</v>
      </c>
      <c r="O19" s="1">
        <v>9</v>
      </c>
      <c r="P19" s="9">
        <f t="shared" si="3"/>
        <v>11</v>
      </c>
      <c r="Q19" s="10">
        <v>76</v>
      </c>
      <c r="R19" s="11">
        <f t="shared" si="4"/>
        <v>0.14473684210526316</v>
      </c>
      <c r="S19" s="10" t="str">
        <f t="shared" si="5"/>
        <v>Участник</v>
      </c>
    </row>
    <row r="20" spans="1:19" x14ac:dyDescent="0.4">
      <c r="A20" s="1">
        <v>144</v>
      </c>
      <c r="B20" s="1" t="s">
        <v>36</v>
      </c>
      <c r="C20" s="1" t="s">
        <v>104</v>
      </c>
      <c r="D20" s="1" t="s">
        <v>87</v>
      </c>
      <c r="E20" s="1" t="s">
        <v>103</v>
      </c>
      <c r="F20" s="1" t="s">
        <v>72</v>
      </c>
      <c r="G20" s="1" t="s">
        <v>31</v>
      </c>
      <c r="H20" s="1" t="s">
        <v>24</v>
      </c>
      <c r="I20" s="1">
        <v>760184</v>
      </c>
      <c r="J20" s="8">
        <v>5</v>
      </c>
      <c r="K20" s="1" t="s">
        <v>38</v>
      </c>
      <c r="L20" s="1" t="s">
        <v>12</v>
      </c>
      <c r="M20" s="1">
        <v>0</v>
      </c>
      <c r="N20" s="1">
        <v>0</v>
      </c>
      <c r="O20" s="1">
        <v>0</v>
      </c>
      <c r="P20" s="9">
        <f t="shared" ref="P20:P27" si="6">SUM(M20:O20)</f>
        <v>0</v>
      </c>
      <c r="Q20" s="1">
        <v>76</v>
      </c>
      <c r="R20" s="11">
        <f t="shared" ref="R20:R27" si="7">P20/Q20</f>
        <v>0</v>
      </c>
      <c r="S20" s="10" t="str">
        <f t="shared" ref="S20:S27" si="8">IF(P20&gt;75%*Q20,"Победитель",IF(P20&gt;50%*Q20,"Призёр","Участник"))</f>
        <v>Участник</v>
      </c>
    </row>
    <row r="21" spans="1:19" x14ac:dyDescent="0.4">
      <c r="A21" s="1">
        <v>145</v>
      </c>
      <c r="B21" s="1" t="s">
        <v>24</v>
      </c>
      <c r="C21" s="1" t="s">
        <v>105</v>
      </c>
      <c r="D21" s="1" t="s">
        <v>106</v>
      </c>
      <c r="E21" s="1" t="s">
        <v>107</v>
      </c>
      <c r="F21" s="1" t="s">
        <v>18</v>
      </c>
      <c r="G21" s="1" t="s">
        <v>24</v>
      </c>
      <c r="H21" s="1" t="s">
        <v>30</v>
      </c>
      <c r="I21" s="1">
        <v>760184</v>
      </c>
      <c r="J21" s="8">
        <v>5</v>
      </c>
      <c r="K21" s="1" t="s">
        <v>100</v>
      </c>
      <c r="L21" s="1" t="s">
        <v>12</v>
      </c>
      <c r="M21" s="1">
        <v>0</v>
      </c>
      <c r="N21" s="1">
        <v>0</v>
      </c>
      <c r="O21" s="1">
        <v>0</v>
      </c>
      <c r="P21" s="9">
        <f t="shared" si="6"/>
        <v>0</v>
      </c>
      <c r="Q21" s="1">
        <v>76</v>
      </c>
      <c r="R21" s="11">
        <f t="shared" si="7"/>
        <v>0</v>
      </c>
      <c r="S21" s="10" t="str">
        <f t="shared" si="8"/>
        <v>Участник</v>
      </c>
    </row>
    <row r="22" spans="1:19" x14ac:dyDescent="0.4">
      <c r="A22" s="1">
        <v>162</v>
      </c>
      <c r="B22" s="1" t="s">
        <v>17</v>
      </c>
      <c r="C22" s="1" t="s">
        <v>152</v>
      </c>
      <c r="D22" s="1" t="s">
        <v>153</v>
      </c>
      <c r="E22" s="1" t="s">
        <v>57</v>
      </c>
      <c r="F22" s="1" t="s">
        <v>18</v>
      </c>
      <c r="G22" s="1" t="s">
        <v>30</v>
      </c>
      <c r="H22" s="1" t="s">
        <v>26</v>
      </c>
      <c r="I22" s="1">
        <v>760184</v>
      </c>
      <c r="J22" s="8">
        <v>8</v>
      </c>
      <c r="K22" s="1" t="s">
        <v>149</v>
      </c>
      <c r="L22" s="1" t="s">
        <v>12</v>
      </c>
      <c r="M22" s="1">
        <v>5</v>
      </c>
      <c r="N22" s="1">
        <v>5</v>
      </c>
      <c r="O22" s="1">
        <v>37</v>
      </c>
      <c r="P22" s="9">
        <f t="shared" si="6"/>
        <v>47</v>
      </c>
      <c r="Q22" s="1">
        <v>69</v>
      </c>
      <c r="R22" s="11">
        <f t="shared" si="7"/>
        <v>0.6811594202898551</v>
      </c>
      <c r="S22" s="17" t="str">
        <f t="shared" si="8"/>
        <v>Призёр</v>
      </c>
    </row>
    <row r="23" spans="1:19" x14ac:dyDescent="0.4">
      <c r="A23" s="1">
        <v>166</v>
      </c>
      <c r="B23" s="1" t="s">
        <v>22</v>
      </c>
      <c r="C23" s="1" t="s">
        <v>155</v>
      </c>
      <c r="D23" s="1" t="s">
        <v>46</v>
      </c>
      <c r="E23" s="1" t="s">
        <v>110</v>
      </c>
      <c r="F23" s="1" t="s">
        <v>30</v>
      </c>
      <c r="G23" s="1" t="s">
        <v>49</v>
      </c>
      <c r="H23" s="1" t="s">
        <v>42</v>
      </c>
      <c r="I23" s="1">
        <v>760184</v>
      </c>
      <c r="J23" s="8">
        <v>8</v>
      </c>
      <c r="K23" s="1" t="s">
        <v>154</v>
      </c>
      <c r="L23" s="1" t="s">
        <v>12</v>
      </c>
      <c r="M23" s="1">
        <v>2</v>
      </c>
      <c r="N23" s="1">
        <v>5</v>
      </c>
      <c r="O23" s="1">
        <v>33</v>
      </c>
      <c r="P23" s="9">
        <f t="shared" si="6"/>
        <v>40</v>
      </c>
      <c r="Q23" s="1">
        <v>69</v>
      </c>
      <c r="R23" s="11">
        <f t="shared" si="7"/>
        <v>0.57971014492753625</v>
      </c>
      <c r="S23" s="17" t="str">
        <f t="shared" si="8"/>
        <v>Призёр</v>
      </c>
    </row>
    <row r="24" spans="1:19" x14ac:dyDescent="0.4">
      <c r="A24" s="1">
        <v>171</v>
      </c>
      <c r="B24" s="1" t="s">
        <v>17</v>
      </c>
      <c r="C24" s="1" t="s">
        <v>132</v>
      </c>
      <c r="D24" s="1" t="s">
        <v>109</v>
      </c>
      <c r="E24" s="1" t="s">
        <v>29</v>
      </c>
      <c r="F24" s="1" t="s">
        <v>25</v>
      </c>
      <c r="G24" s="1" t="s">
        <v>26</v>
      </c>
      <c r="H24" s="1" t="s">
        <v>31</v>
      </c>
      <c r="I24" s="1">
        <v>760184</v>
      </c>
      <c r="J24" s="8">
        <v>7</v>
      </c>
      <c r="K24" s="1" t="s">
        <v>133</v>
      </c>
      <c r="L24" s="1" t="s">
        <v>12</v>
      </c>
      <c r="M24" s="1">
        <v>4</v>
      </c>
      <c r="N24" s="1">
        <v>5</v>
      </c>
      <c r="O24" s="1">
        <v>28</v>
      </c>
      <c r="P24" s="9">
        <f t="shared" si="6"/>
        <v>37</v>
      </c>
      <c r="Q24" s="1">
        <v>69</v>
      </c>
      <c r="R24" s="11">
        <f t="shared" si="7"/>
        <v>0.53623188405797106</v>
      </c>
      <c r="S24" s="17" t="str">
        <f t="shared" si="8"/>
        <v>Призёр</v>
      </c>
    </row>
    <row r="25" spans="1:19" x14ac:dyDescent="0.4">
      <c r="A25" s="1">
        <v>173</v>
      </c>
      <c r="B25" s="1" t="s">
        <v>24</v>
      </c>
      <c r="C25" s="1" t="s">
        <v>156</v>
      </c>
      <c r="D25" s="1" t="s">
        <v>93</v>
      </c>
      <c r="E25" s="1" t="s">
        <v>88</v>
      </c>
      <c r="F25" s="1" t="s">
        <v>63</v>
      </c>
      <c r="G25" s="1" t="s">
        <v>42</v>
      </c>
      <c r="H25" s="1" t="s">
        <v>24</v>
      </c>
      <c r="I25" s="1">
        <v>760184</v>
      </c>
      <c r="J25" s="8">
        <v>8</v>
      </c>
      <c r="K25" s="1" t="s">
        <v>157</v>
      </c>
      <c r="L25" s="1" t="s">
        <v>12</v>
      </c>
      <c r="M25" s="1">
        <v>4</v>
      </c>
      <c r="N25" s="1">
        <v>6</v>
      </c>
      <c r="O25" s="1">
        <v>26</v>
      </c>
      <c r="P25" s="9">
        <f t="shared" si="6"/>
        <v>36</v>
      </c>
      <c r="Q25" s="1">
        <v>69</v>
      </c>
      <c r="R25" s="11">
        <f t="shared" si="7"/>
        <v>0.52173913043478259</v>
      </c>
      <c r="S25" s="17" t="str">
        <f t="shared" si="8"/>
        <v>Призёр</v>
      </c>
    </row>
    <row r="26" spans="1:19" x14ac:dyDescent="0.4">
      <c r="A26" s="1">
        <v>182</v>
      </c>
      <c r="B26" s="1" t="s">
        <v>36</v>
      </c>
      <c r="C26" s="1" t="s">
        <v>159</v>
      </c>
      <c r="D26" s="1" t="s">
        <v>74</v>
      </c>
      <c r="E26" s="1" t="s">
        <v>47</v>
      </c>
      <c r="F26" s="1" t="s">
        <v>41</v>
      </c>
      <c r="G26" s="1" t="s">
        <v>26</v>
      </c>
      <c r="H26" s="1" t="s">
        <v>26</v>
      </c>
      <c r="I26" s="1">
        <v>760184</v>
      </c>
      <c r="J26" s="8">
        <v>8</v>
      </c>
      <c r="K26" s="1" t="s">
        <v>158</v>
      </c>
      <c r="L26" s="1" t="s">
        <v>12</v>
      </c>
      <c r="M26" s="1">
        <v>3</v>
      </c>
      <c r="N26" s="1">
        <v>3</v>
      </c>
      <c r="O26" s="1">
        <v>25</v>
      </c>
      <c r="P26" s="9">
        <f t="shared" si="6"/>
        <v>31</v>
      </c>
      <c r="Q26" s="1">
        <v>69</v>
      </c>
      <c r="R26" s="11">
        <f t="shared" si="7"/>
        <v>0.44927536231884058</v>
      </c>
      <c r="S26" s="10" t="str">
        <f t="shared" si="8"/>
        <v>Участник</v>
      </c>
    </row>
    <row r="27" spans="1:19" x14ac:dyDescent="0.4">
      <c r="A27" s="1">
        <v>192</v>
      </c>
      <c r="B27" s="1" t="s">
        <v>22</v>
      </c>
      <c r="C27" s="1" t="s">
        <v>161</v>
      </c>
      <c r="D27" s="1" t="s">
        <v>145</v>
      </c>
      <c r="E27" s="1" t="s">
        <v>57</v>
      </c>
      <c r="F27" s="1" t="s">
        <v>26</v>
      </c>
      <c r="G27" s="1" t="s">
        <v>34</v>
      </c>
      <c r="H27" s="1" t="s">
        <v>26</v>
      </c>
      <c r="I27" s="1">
        <v>760184</v>
      </c>
      <c r="J27" s="8">
        <v>8</v>
      </c>
      <c r="K27" s="1" t="s">
        <v>148</v>
      </c>
      <c r="L27" s="1" t="s">
        <v>12</v>
      </c>
      <c r="M27" s="1">
        <v>3</v>
      </c>
      <c r="N27" s="1">
        <v>6</v>
      </c>
      <c r="O27" s="1">
        <v>18</v>
      </c>
      <c r="P27" s="9">
        <f t="shared" si="6"/>
        <v>27</v>
      </c>
      <c r="Q27" s="1">
        <v>69</v>
      </c>
      <c r="R27" s="11">
        <f t="shared" si="7"/>
        <v>0.39130434782608697</v>
      </c>
      <c r="S27" s="10" t="str">
        <f t="shared" si="8"/>
        <v>Участник</v>
      </c>
    </row>
    <row r="28" spans="1:19" x14ac:dyDescent="0.4">
      <c r="A28" s="1">
        <v>199</v>
      </c>
      <c r="B28" s="1" t="s">
        <v>17</v>
      </c>
      <c r="C28" s="1" t="s">
        <v>163</v>
      </c>
      <c r="D28" s="1" t="s">
        <v>76</v>
      </c>
      <c r="E28" s="1" t="s">
        <v>51</v>
      </c>
      <c r="F28" s="1" t="s">
        <v>49</v>
      </c>
      <c r="G28" s="1" t="s">
        <v>78</v>
      </c>
      <c r="H28" s="1" t="s">
        <v>44</v>
      </c>
      <c r="I28" s="1">
        <v>760184</v>
      </c>
      <c r="J28" s="8">
        <v>8</v>
      </c>
      <c r="K28" s="1" t="s">
        <v>147</v>
      </c>
      <c r="L28" s="1" t="s">
        <v>12</v>
      </c>
      <c r="M28" s="1">
        <v>3</v>
      </c>
      <c r="N28" s="1">
        <v>2</v>
      </c>
      <c r="O28" s="1">
        <v>20</v>
      </c>
      <c r="P28" s="9">
        <f t="shared" ref="P28:P36" si="9">SUM(M28:O28)</f>
        <v>25</v>
      </c>
      <c r="Q28" s="1">
        <v>69</v>
      </c>
      <c r="R28" s="11">
        <f t="shared" ref="R28:R36" si="10">P28/Q28</f>
        <v>0.36231884057971014</v>
      </c>
      <c r="S28" s="10" t="str">
        <f t="shared" ref="S28:S36" si="11">IF(P28&gt;75%*Q28,"Победитель",IF(P28&gt;50%*Q28,"Призёр","Участник"))</f>
        <v>Участник</v>
      </c>
    </row>
    <row r="29" spans="1:19" x14ac:dyDescent="0.4">
      <c r="A29" s="1">
        <v>200</v>
      </c>
      <c r="B29" s="1" t="s">
        <v>17</v>
      </c>
      <c r="C29" s="1" t="s">
        <v>164</v>
      </c>
      <c r="D29" s="1" t="s">
        <v>102</v>
      </c>
      <c r="E29" s="1" t="s">
        <v>160</v>
      </c>
      <c r="F29" s="1" t="s">
        <v>86</v>
      </c>
      <c r="G29" s="1" t="s">
        <v>55</v>
      </c>
      <c r="H29" s="1" t="s">
        <v>84</v>
      </c>
      <c r="I29" s="1">
        <v>760184</v>
      </c>
      <c r="J29" s="8">
        <v>8</v>
      </c>
      <c r="K29" s="1" t="s">
        <v>151</v>
      </c>
      <c r="L29" s="1" t="s">
        <v>12</v>
      </c>
      <c r="M29" s="1">
        <v>3</v>
      </c>
      <c r="N29" s="1">
        <v>5</v>
      </c>
      <c r="O29" s="1">
        <v>17</v>
      </c>
      <c r="P29" s="9">
        <f t="shared" si="9"/>
        <v>25</v>
      </c>
      <c r="Q29" s="1">
        <v>69</v>
      </c>
      <c r="R29" s="11">
        <f t="shared" si="10"/>
        <v>0.36231884057971014</v>
      </c>
      <c r="S29" s="10" t="str">
        <f t="shared" si="11"/>
        <v>Участник</v>
      </c>
    </row>
    <row r="30" spans="1:19" x14ac:dyDescent="0.4">
      <c r="A30" s="1">
        <v>207</v>
      </c>
      <c r="B30" s="1" t="s">
        <v>36</v>
      </c>
      <c r="C30" s="1" t="s">
        <v>135</v>
      </c>
      <c r="D30" s="1" t="s">
        <v>128</v>
      </c>
      <c r="E30" s="1" t="s">
        <v>85</v>
      </c>
      <c r="F30" s="1" t="s">
        <v>86</v>
      </c>
      <c r="G30" s="1" t="s">
        <v>43</v>
      </c>
      <c r="H30" s="1" t="s">
        <v>49</v>
      </c>
      <c r="I30" s="1">
        <v>760184</v>
      </c>
      <c r="J30" s="8">
        <v>7</v>
      </c>
      <c r="K30" s="1" t="s">
        <v>136</v>
      </c>
      <c r="L30" s="1" t="s">
        <v>12</v>
      </c>
      <c r="M30" s="1">
        <v>3</v>
      </c>
      <c r="N30" s="1">
        <v>3</v>
      </c>
      <c r="O30" s="1">
        <v>17</v>
      </c>
      <c r="P30" s="9">
        <f t="shared" si="9"/>
        <v>23</v>
      </c>
      <c r="Q30" s="1">
        <v>69</v>
      </c>
      <c r="R30" s="11">
        <f t="shared" si="10"/>
        <v>0.33333333333333331</v>
      </c>
      <c r="S30" s="10" t="str">
        <f t="shared" si="11"/>
        <v>Участник</v>
      </c>
    </row>
    <row r="31" spans="1:19" x14ac:dyDescent="0.4">
      <c r="A31" s="1">
        <v>224</v>
      </c>
      <c r="B31" s="1" t="s">
        <v>36</v>
      </c>
      <c r="C31" s="1" t="s">
        <v>137</v>
      </c>
      <c r="D31" s="1" t="s">
        <v>138</v>
      </c>
      <c r="E31" s="1" t="s">
        <v>139</v>
      </c>
      <c r="F31" s="1" t="s">
        <v>31</v>
      </c>
      <c r="G31" s="1" t="s">
        <v>62</v>
      </c>
      <c r="H31" s="1" t="s">
        <v>31</v>
      </c>
      <c r="I31" s="1">
        <v>760184</v>
      </c>
      <c r="J31" s="8">
        <v>7</v>
      </c>
      <c r="K31" s="1" t="s">
        <v>133</v>
      </c>
      <c r="L31" s="1" t="s">
        <v>12</v>
      </c>
      <c r="M31" s="1">
        <v>3</v>
      </c>
      <c r="N31" s="1">
        <v>0</v>
      </c>
      <c r="O31" s="1">
        <v>17</v>
      </c>
      <c r="P31" s="9">
        <f t="shared" si="9"/>
        <v>20</v>
      </c>
      <c r="Q31" s="1">
        <v>69</v>
      </c>
      <c r="R31" s="11">
        <f t="shared" si="10"/>
        <v>0.28985507246376813</v>
      </c>
      <c r="S31" s="10" t="str">
        <f t="shared" si="11"/>
        <v>Участник</v>
      </c>
    </row>
    <row r="32" spans="1:19" x14ac:dyDescent="0.4">
      <c r="A32" s="1">
        <v>235</v>
      </c>
      <c r="B32" s="1" t="s">
        <v>24</v>
      </c>
      <c r="C32" s="1" t="s">
        <v>99</v>
      </c>
      <c r="D32" s="1" t="s">
        <v>166</v>
      </c>
      <c r="E32" s="1" t="s">
        <v>71</v>
      </c>
      <c r="F32" s="1" t="s">
        <v>48</v>
      </c>
      <c r="G32" s="1" t="s">
        <v>72</v>
      </c>
      <c r="H32" s="1" t="s">
        <v>72</v>
      </c>
      <c r="I32" s="1">
        <v>760184</v>
      </c>
      <c r="J32" s="8">
        <v>8</v>
      </c>
      <c r="K32" s="1" t="s">
        <v>150</v>
      </c>
      <c r="L32" s="1" t="s">
        <v>12</v>
      </c>
      <c r="M32" s="1">
        <v>4</v>
      </c>
      <c r="N32" s="1">
        <v>1</v>
      </c>
      <c r="O32" s="1">
        <v>14</v>
      </c>
      <c r="P32" s="9">
        <f t="shared" si="9"/>
        <v>19</v>
      </c>
      <c r="Q32" s="1">
        <v>69</v>
      </c>
      <c r="R32" s="11">
        <f t="shared" si="10"/>
        <v>0.27536231884057971</v>
      </c>
      <c r="S32" s="10" t="str">
        <f t="shared" si="11"/>
        <v>Участник</v>
      </c>
    </row>
    <row r="33" spans="1:19" x14ac:dyDescent="0.4">
      <c r="A33" s="1">
        <v>241</v>
      </c>
      <c r="B33" s="1" t="s">
        <v>24</v>
      </c>
      <c r="C33" s="1" t="s">
        <v>140</v>
      </c>
      <c r="D33" s="1" t="s">
        <v>111</v>
      </c>
      <c r="E33" s="1" t="s">
        <v>59</v>
      </c>
      <c r="F33" s="1" t="s">
        <v>48</v>
      </c>
      <c r="G33" s="1" t="s">
        <v>44</v>
      </c>
      <c r="H33" s="1" t="s">
        <v>26</v>
      </c>
      <c r="I33" s="1">
        <v>760184</v>
      </c>
      <c r="J33" s="8">
        <v>7</v>
      </c>
      <c r="K33" s="1" t="s">
        <v>129</v>
      </c>
      <c r="L33" s="1" t="s">
        <v>12</v>
      </c>
      <c r="M33" s="1">
        <v>0</v>
      </c>
      <c r="N33" s="1">
        <v>1</v>
      </c>
      <c r="O33" s="1">
        <v>17</v>
      </c>
      <c r="P33" s="9">
        <f t="shared" si="9"/>
        <v>18</v>
      </c>
      <c r="Q33" s="1">
        <v>69</v>
      </c>
      <c r="R33" s="11">
        <f t="shared" si="10"/>
        <v>0.2608695652173913</v>
      </c>
      <c r="S33" s="10" t="str">
        <f t="shared" si="11"/>
        <v>Участник</v>
      </c>
    </row>
    <row r="34" spans="1:19" x14ac:dyDescent="0.4">
      <c r="A34" s="1">
        <v>242</v>
      </c>
      <c r="B34" s="1" t="s">
        <v>17</v>
      </c>
      <c r="C34" s="1" t="s">
        <v>99</v>
      </c>
      <c r="D34" s="1" t="s">
        <v>141</v>
      </c>
      <c r="E34" s="1" t="s">
        <v>71</v>
      </c>
      <c r="F34" s="1" t="s">
        <v>48</v>
      </c>
      <c r="G34" s="1" t="s">
        <v>26</v>
      </c>
      <c r="H34" s="1" t="s">
        <v>72</v>
      </c>
      <c r="I34" s="1">
        <v>760184</v>
      </c>
      <c r="J34" s="8">
        <v>7</v>
      </c>
      <c r="K34" s="1" t="s">
        <v>131</v>
      </c>
      <c r="L34" s="1" t="s">
        <v>12</v>
      </c>
      <c r="M34" s="1">
        <v>3</v>
      </c>
      <c r="N34" s="1">
        <v>0</v>
      </c>
      <c r="O34" s="1">
        <v>15</v>
      </c>
      <c r="P34" s="9">
        <f t="shared" si="9"/>
        <v>18</v>
      </c>
      <c r="Q34" s="1">
        <v>69</v>
      </c>
      <c r="R34" s="11">
        <f t="shared" si="10"/>
        <v>0.2608695652173913</v>
      </c>
      <c r="S34" s="10" t="str">
        <f t="shared" si="11"/>
        <v>Участник</v>
      </c>
    </row>
    <row r="35" spans="1:19" x14ac:dyDescent="0.4">
      <c r="A35" s="1">
        <v>248</v>
      </c>
      <c r="B35" s="1" t="s">
        <v>22</v>
      </c>
      <c r="C35" s="1" t="s">
        <v>142</v>
      </c>
      <c r="D35" s="1" t="s">
        <v>98</v>
      </c>
      <c r="E35" s="1" t="s">
        <v>94</v>
      </c>
      <c r="F35" s="1" t="s">
        <v>19</v>
      </c>
      <c r="G35" s="1" t="s">
        <v>44</v>
      </c>
      <c r="H35" s="1" t="s">
        <v>44</v>
      </c>
      <c r="I35" s="1">
        <v>760184</v>
      </c>
      <c r="J35" s="8">
        <v>7</v>
      </c>
      <c r="K35" s="1" t="s">
        <v>130</v>
      </c>
      <c r="L35" s="1" t="s">
        <v>12</v>
      </c>
      <c r="M35" s="1">
        <v>2</v>
      </c>
      <c r="N35" s="1">
        <v>1</v>
      </c>
      <c r="O35" s="1">
        <v>14</v>
      </c>
      <c r="P35" s="9">
        <f t="shared" si="9"/>
        <v>17</v>
      </c>
      <c r="Q35" s="1">
        <v>69</v>
      </c>
      <c r="R35" s="11">
        <f t="shared" si="10"/>
        <v>0.24637681159420291</v>
      </c>
      <c r="S35" s="10" t="str">
        <f t="shared" si="11"/>
        <v>Участник</v>
      </c>
    </row>
    <row r="36" spans="1:19" x14ac:dyDescent="0.4">
      <c r="A36" s="1">
        <v>249</v>
      </c>
      <c r="B36" s="1" t="s">
        <v>22</v>
      </c>
      <c r="C36" s="1" t="s">
        <v>143</v>
      </c>
      <c r="D36" s="1" t="s">
        <v>144</v>
      </c>
      <c r="E36" s="1" t="s">
        <v>113</v>
      </c>
      <c r="F36" s="1" t="s">
        <v>24</v>
      </c>
      <c r="G36" s="1" t="s">
        <v>43</v>
      </c>
      <c r="H36" s="1" t="s">
        <v>55</v>
      </c>
      <c r="I36" s="1">
        <v>760184</v>
      </c>
      <c r="J36" s="8">
        <v>7</v>
      </c>
      <c r="K36" s="1" t="s">
        <v>134</v>
      </c>
      <c r="L36" s="1" t="s">
        <v>12</v>
      </c>
      <c r="M36" s="1">
        <v>2</v>
      </c>
      <c r="N36" s="1">
        <v>6</v>
      </c>
      <c r="O36" s="1">
        <v>9</v>
      </c>
      <c r="P36" s="9">
        <f t="shared" si="9"/>
        <v>17</v>
      </c>
      <c r="Q36" s="1">
        <v>69</v>
      </c>
      <c r="R36" s="11">
        <f t="shared" si="10"/>
        <v>0.24637681159420291</v>
      </c>
      <c r="S36" s="10" t="str">
        <f t="shared" si="11"/>
        <v>Участник</v>
      </c>
    </row>
    <row r="37" spans="1:19" x14ac:dyDescent="0.4">
      <c r="A37" s="1">
        <v>299</v>
      </c>
      <c r="B37" s="1" t="s">
        <v>22</v>
      </c>
      <c r="C37" s="1" t="s">
        <v>188</v>
      </c>
      <c r="D37" s="1" t="s">
        <v>102</v>
      </c>
      <c r="E37" s="1" t="s">
        <v>33</v>
      </c>
      <c r="F37" s="1" t="s">
        <v>63</v>
      </c>
      <c r="G37" s="1" t="s">
        <v>55</v>
      </c>
      <c r="H37" s="1" t="s">
        <v>30</v>
      </c>
      <c r="I37" s="1">
        <v>760184</v>
      </c>
      <c r="J37" s="8">
        <v>10</v>
      </c>
      <c r="K37" s="1" t="s">
        <v>189</v>
      </c>
      <c r="L37" s="1" t="s">
        <v>12</v>
      </c>
      <c r="M37" s="1">
        <v>8</v>
      </c>
      <c r="N37" s="1">
        <v>13</v>
      </c>
      <c r="O37" s="1">
        <v>29</v>
      </c>
      <c r="P37" s="9">
        <f t="shared" ref="P37:P44" si="12">SUM(M37:O37)</f>
        <v>50</v>
      </c>
      <c r="Q37" s="1">
        <v>65</v>
      </c>
      <c r="R37" s="11">
        <f t="shared" ref="R37:R44" si="13">P37/Q37</f>
        <v>0.76923076923076927</v>
      </c>
      <c r="S37" s="17" t="str">
        <f t="shared" ref="S37:S44" si="14">IF(P37&gt;75%*Q37,"Победитель",IF(P37&gt;50%*Q37,"Призёр","Участник"))</f>
        <v>Победитель</v>
      </c>
    </row>
    <row r="38" spans="1:19" x14ac:dyDescent="0.4">
      <c r="A38" s="1">
        <v>304</v>
      </c>
      <c r="B38" s="1" t="s">
        <v>17</v>
      </c>
      <c r="C38" s="1" t="s">
        <v>167</v>
      </c>
      <c r="D38" s="1" t="s">
        <v>28</v>
      </c>
      <c r="E38" s="1" t="s">
        <v>168</v>
      </c>
      <c r="F38" s="1" t="s">
        <v>86</v>
      </c>
      <c r="G38" s="1" t="s">
        <v>30</v>
      </c>
      <c r="H38" s="1" t="s">
        <v>34</v>
      </c>
      <c r="I38" s="1">
        <v>760184</v>
      </c>
      <c r="J38" s="8">
        <v>9</v>
      </c>
      <c r="K38" s="1" t="s">
        <v>169</v>
      </c>
      <c r="L38" s="1" t="s">
        <v>12</v>
      </c>
      <c r="M38" s="1">
        <v>9</v>
      </c>
      <c r="N38" s="1">
        <v>12</v>
      </c>
      <c r="O38" s="1">
        <v>24</v>
      </c>
      <c r="P38" s="9">
        <f t="shared" si="12"/>
        <v>45</v>
      </c>
      <c r="Q38" s="1">
        <v>65</v>
      </c>
      <c r="R38" s="11">
        <f t="shared" si="13"/>
        <v>0.69230769230769229</v>
      </c>
      <c r="S38" s="17" t="str">
        <f t="shared" si="14"/>
        <v>Призёр</v>
      </c>
    </row>
    <row r="39" spans="1:19" x14ac:dyDescent="0.4">
      <c r="A39" s="1">
        <v>308</v>
      </c>
      <c r="B39" s="1" t="s">
        <v>36</v>
      </c>
      <c r="C39" s="1" t="s">
        <v>215</v>
      </c>
      <c r="D39" s="1" t="s">
        <v>192</v>
      </c>
      <c r="E39" s="1" t="s">
        <v>193</v>
      </c>
      <c r="F39" s="1" t="s">
        <v>25</v>
      </c>
      <c r="G39" s="1" t="s">
        <v>86</v>
      </c>
      <c r="H39" s="1" t="s">
        <v>41</v>
      </c>
      <c r="I39" s="1">
        <v>760184</v>
      </c>
      <c r="J39" s="8">
        <v>10</v>
      </c>
      <c r="K39" s="1" t="s">
        <v>191</v>
      </c>
      <c r="L39" s="1" t="s">
        <v>12</v>
      </c>
      <c r="M39" s="1">
        <v>8</v>
      </c>
      <c r="N39" s="1">
        <v>11</v>
      </c>
      <c r="O39" s="1">
        <v>21</v>
      </c>
      <c r="P39" s="9">
        <f t="shared" si="12"/>
        <v>40</v>
      </c>
      <c r="Q39" s="1">
        <v>65</v>
      </c>
      <c r="R39" s="11">
        <f t="shared" si="13"/>
        <v>0.61538461538461542</v>
      </c>
      <c r="S39" s="17" t="str">
        <f t="shared" si="14"/>
        <v>Призёр</v>
      </c>
    </row>
    <row r="40" spans="1:19" x14ac:dyDescent="0.4">
      <c r="A40" s="1">
        <v>309</v>
      </c>
      <c r="B40" s="1" t="s">
        <v>36</v>
      </c>
      <c r="C40" s="1" t="s">
        <v>194</v>
      </c>
      <c r="D40" s="1" t="s">
        <v>122</v>
      </c>
      <c r="E40" s="1" t="s">
        <v>96</v>
      </c>
      <c r="F40" s="1" t="s">
        <v>78</v>
      </c>
      <c r="G40" s="1" t="s">
        <v>49</v>
      </c>
      <c r="H40" s="1" t="s">
        <v>26</v>
      </c>
      <c r="I40" s="1">
        <v>760184</v>
      </c>
      <c r="J40" s="8">
        <v>10</v>
      </c>
      <c r="K40" s="1" t="s">
        <v>195</v>
      </c>
      <c r="L40" s="1" t="s">
        <v>12</v>
      </c>
      <c r="M40" s="1">
        <v>7</v>
      </c>
      <c r="N40" s="1">
        <v>14</v>
      </c>
      <c r="O40" s="1">
        <v>18</v>
      </c>
      <c r="P40" s="9">
        <f t="shared" si="12"/>
        <v>39</v>
      </c>
      <c r="Q40" s="1">
        <v>65</v>
      </c>
      <c r="R40" s="11">
        <f t="shared" si="13"/>
        <v>0.6</v>
      </c>
      <c r="S40" s="17" t="str">
        <f t="shared" si="14"/>
        <v>Призёр</v>
      </c>
    </row>
    <row r="41" spans="1:19" x14ac:dyDescent="0.4">
      <c r="A41" s="1">
        <v>310</v>
      </c>
      <c r="B41" s="1" t="s">
        <v>36</v>
      </c>
      <c r="C41" s="1" t="s">
        <v>196</v>
      </c>
      <c r="D41" s="1" t="s">
        <v>87</v>
      </c>
      <c r="E41" s="1" t="s">
        <v>85</v>
      </c>
      <c r="F41" s="1" t="s">
        <v>18</v>
      </c>
      <c r="G41" s="1" t="s">
        <v>31</v>
      </c>
      <c r="H41" s="1" t="s">
        <v>49</v>
      </c>
      <c r="I41" s="1">
        <v>760184</v>
      </c>
      <c r="J41" s="8">
        <v>10</v>
      </c>
      <c r="K41" s="1" t="s">
        <v>197</v>
      </c>
      <c r="L41" s="1" t="s">
        <v>12</v>
      </c>
      <c r="M41" s="1">
        <v>10</v>
      </c>
      <c r="N41" s="1">
        <v>10</v>
      </c>
      <c r="O41" s="1">
        <v>18</v>
      </c>
      <c r="P41" s="9">
        <f t="shared" si="12"/>
        <v>38</v>
      </c>
      <c r="Q41" s="1">
        <v>65</v>
      </c>
      <c r="R41" s="11">
        <f t="shared" si="13"/>
        <v>0.58461538461538465</v>
      </c>
      <c r="S41" s="17" t="str">
        <f t="shared" si="14"/>
        <v>Призёр</v>
      </c>
    </row>
    <row r="42" spans="1:19" x14ac:dyDescent="0.4">
      <c r="A42" s="1">
        <v>311</v>
      </c>
      <c r="B42" s="1" t="s">
        <v>24</v>
      </c>
      <c r="C42" s="1" t="s">
        <v>206</v>
      </c>
      <c r="D42" s="1" t="s">
        <v>32</v>
      </c>
      <c r="E42" s="1" t="s">
        <v>47</v>
      </c>
      <c r="F42" s="1" t="s">
        <v>30</v>
      </c>
      <c r="G42" s="1" t="s">
        <v>26</v>
      </c>
      <c r="H42" s="1" t="s">
        <v>26</v>
      </c>
      <c r="I42" s="1">
        <v>760184</v>
      </c>
      <c r="J42" s="8">
        <v>11</v>
      </c>
      <c r="K42" s="1" t="s">
        <v>207</v>
      </c>
      <c r="L42" s="1" t="s">
        <v>12</v>
      </c>
      <c r="M42" s="1">
        <v>7</v>
      </c>
      <c r="N42" s="1">
        <v>13</v>
      </c>
      <c r="O42" s="1">
        <v>18</v>
      </c>
      <c r="P42" s="9">
        <f t="shared" si="12"/>
        <v>38</v>
      </c>
      <c r="Q42" s="1">
        <v>65</v>
      </c>
      <c r="R42" s="11">
        <f t="shared" si="13"/>
        <v>0.58461538461538465</v>
      </c>
      <c r="S42" s="17" t="str">
        <f t="shared" si="14"/>
        <v>Призёр</v>
      </c>
    </row>
    <row r="43" spans="1:19" x14ac:dyDescent="0.4">
      <c r="A43" s="1">
        <v>319</v>
      </c>
      <c r="B43" s="1" t="s">
        <v>24</v>
      </c>
      <c r="C43" s="1" t="s">
        <v>95</v>
      </c>
      <c r="D43" s="1" t="s">
        <v>127</v>
      </c>
      <c r="E43" s="1" t="s">
        <v>146</v>
      </c>
      <c r="F43" s="1" t="s">
        <v>20</v>
      </c>
      <c r="G43" s="1" t="s">
        <v>84</v>
      </c>
      <c r="H43" s="1" t="s">
        <v>84</v>
      </c>
      <c r="I43" s="1">
        <v>760184</v>
      </c>
      <c r="J43" s="8">
        <v>11</v>
      </c>
      <c r="K43" s="1" t="s">
        <v>208</v>
      </c>
      <c r="L43" s="1" t="s">
        <v>12</v>
      </c>
      <c r="M43" s="1">
        <v>7</v>
      </c>
      <c r="N43" s="1">
        <v>7</v>
      </c>
      <c r="O43" s="1">
        <v>20</v>
      </c>
      <c r="P43" s="9">
        <f t="shared" si="12"/>
        <v>34</v>
      </c>
      <c r="Q43" s="1">
        <v>65</v>
      </c>
      <c r="R43" s="11">
        <f t="shared" si="13"/>
        <v>0.52307692307692311</v>
      </c>
      <c r="S43" s="17" t="str">
        <f t="shared" si="14"/>
        <v>Призёр</v>
      </c>
    </row>
    <row r="44" spans="1:19" x14ac:dyDescent="0.4">
      <c r="A44" s="1">
        <v>320</v>
      </c>
      <c r="B44" s="1" t="s">
        <v>24</v>
      </c>
      <c r="C44" s="1" t="s">
        <v>198</v>
      </c>
      <c r="D44" s="1" t="s">
        <v>37</v>
      </c>
      <c r="E44" s="1" t="s">
        <v>33</v>
      </c>
      <c r="F44" s="1" t="s">
        <v>31</v>
      </c>
      <c r="G44" s="1" t="s">
        <v>24</v>
      </c>
      <c r="H44" s="1" t="s">
        <v>30</v>
      </c>
      <c r="I44" s="1">
        <v>760184</v>
      </c>
      <c r="J44" s="8">
        <v>10</v>
      </c>
      <c r="K44" s="1" t="s">
        <v>199</v>
      </c>
      <c r="L44" s="1" t="s">
        <v>12</v>
      </c>
      <c r="M44" s="1">
        <v>7</v>
      </c>
      <c r="N44" s="1">
        <v>10</v>
      </c>
      <c r="O44" s="1">
        <v>16</v>
      </c>
      <c r="P44" s="9">
        <f t="shared" si="12"/>
        <v>33</v>
      </c>
      <c r="Q44" s="1">
        <v>65</v>
      </c>
      <c r="R44" s="11">
        <f t="shared" si="13"/>
        <v>0.50769230769230766</v>
      </c>
      <c r="S44" s="17" t="str">
        <f t="shared" si="14"/>
        <v>Призёр</v>
      </c>
    </row>
    <row r="45" spans="1:19" x14ac:dyDescent="0.4">
      <c r="A45" s="1">
        <v>322</v>
      </c>
      <c r="B45" s="1" t="s">
        <v>36</v>
      </c>
      <c r="C45" s="1" t="s">
        <v>209</v>
      </c>
      <c r="D45" s="1" t="s">
        <v>205</v>
      </c>
      <c r="E45" s="1" t="s">
        <v>57</v>
      </c>
      <c r="F45" s="1" t="s">
        <v>44</v>
      </c>
      <c r="G45" s="1" t="s">
        <v>86</v>
      </c>
      <c r="H45" s="1" t="s">
        <v>26</v>
      </c>
      <c r="I45" s="1">
        <v>760184</v>
      </c>
      <c r="J45" s="8">
        <v>11</v>
      </c>
      <c r="K45" s="1" t="s">
        <v>210</v>
      </c>
      <c r="L45" s="1" t="s">
        <v>12</v>
      </c>
      <c r="M45" s="1">
        <v>9</v>
      </c>
      <c r="N45" s="1">
        <v>10</v>
      </c>
      <c r="O45" s="1">
        <v>13</v>
      </c>
      <c r="P45" s="9">
        <f t="shared" ref="P45:P54" si="15">SUM(M45:O45)</f>
        <v>32</v>
      </c>
      <c r="Q45" s="1">
        <v>65</v>
      </c>
      <c r="R45" s="11">
        <f t="shared" ref="R45:R54" si="16">P45/Q45</f>
        <v>0.49230769230769234</v>
      </c>
      <c r="S45" s="10" t="str">
        <f t="shared" ref="S45:S54" si="17">IF(P45&gt;75%*Q45,"Победитель",IF(P45&gt;50%*Q45,"Призёр","Участник"))</f>
        <v>Участник</v>
      </c>
    </row>
    <row r="46" spans="1:19" x14ac:dyDescent="0.4">
      <c r="A46" s="1">
        <v>336</v>
      </c>
      <c r="B46" s="1" t="s">
        <v>36</v>
      </c>
      <c r="C46" s="1" t="s">
        <v>200</v>
      </c>
      <c r="D46" s="1" t="s">
        <v>201</v>
      </c>
      <c r="E46" s="1" t="s">
        <v>96</v>
      </c>
      <c r="F46" s="1" t="s">
        <v>48</v>
      </c>
      <c r="G46" s="1" t="s">
        <v>44</v>
      </c>
      <c r="H46" s="1" t="s">
        <v>26</v>
      </c>
      <c r="I46" s="1">
        <v>760184</v>
      </c>
      <c r="J46" s="8">
        <v>10</v>
      </c>
      <c r="K46" s="1" t="s">
        <v>202</v>
      </c>
      <c r="L46" s="1" t="s">
        <v>12</v>
      </c>
      <c r="M46" s="1">
        <v>7</v>
      </c>
      <c r="N46" s="1">
        <v>9</v>
      </c>
      <c r="O46" s="1">
        <v>12</v>
      </c>
      <c r="P46" s="9">
        <f t="shared" si="15"/>
        <v>28</v>
      </c>
      <c r="Q46" s="1">
        <v>65</v>
      </c>
      <c r="R46" s="11">
        <f t="shared" si="16"/>
        <v>0.43076923076923079</v>
      </c>
      <c r="S46" s="10" t="str">
        <f t="shared" si="17"/>
        <v>Участник</v>
      </c>
    </row>
    <row r="47" spans="1:19" x14ac:dyDescent="0.4">
      <c r="A47" s="1">
        <v>339</v>
      </c>
      <c r="B47" s="1" t="s">
        <v>24</v>
      </c>
      <c r="C47" s="1" t="s">
        <v>175</v>
      </c>
      <c r="D47" s="1" t="s">
        <v>176</v>
      </c>
      <c r="E47" s="1" t="s">
        <v>177</v>
      </c>
      <c r="F47" s="1" t="s">
        <v>24</v>
      </c>
      <c r="G47" s="1" t="s">
        <v>31</v>
      </c>
      <c r="H47" s="1" t="s">
        <v>55</v>
      </c>
      <c r="I47" s="1">
        <v>760184</v>
      </c>
      <c r="J47" s="8">
        <v>9</v>
      </c>
      <c r="K47" s="1" t="s">
        <v>178</v>
      </c>
      <c r="L47" s="1" t="s">
        <v>12</v>
      </c>
      <c r="M47" s="1">
        <v>4</v>
      </c>
      <c r="N47" s="1">
        <v>4</v>
      </c>
      <c r="O47" s="1">
        <v>19</v>
      </c>
      <c r="P47" s="9">
        <f t="shared" si="15"/>
        <v>27</v>
      </c>
      <c r="Q47" s="1">
        <v>65</v>
      </c>
      <c r="R47" s="11">
        <f t="shared" si="16"/>
        <v>0.41538461538461541</v>
      </c>
      <c r="S47" s="10" t="str">
        <f t="shared" si="17"/>
        <v>Участник</v>
      </c>
    </row>
    <row r="48" spans="1:19" x14ac:dyDescent="0.4">
      <c r="A48" s="1">
        <v>340</v>
      </c>
      <c r="B48" s="1" t="s">
        <v>22</v>
      </c>
      <c r="C48" s="1" t="s">
        <v>179</v>
      </c>
      <c r="D48" s="1" t="s">
        <v>109</v>
      </c>
      <c r="E48" s="1" t="s">
        <v>64</v>
      </c>
      <c r="F48" s="1" t="s">
        <v>72</v>
      </c>
      <c r="G48" s="1" t="s">
        <v>26</v>
      </c>
      <c r="H48" s="1" t="s">
        <v>44</v>
      </c>
      <c r="I48" s="1">
        <v>760184</v>
      </c>
      <c r="J48" s="8">
        <v>9</v>
      </c>
      <c r="K48" s="1" t="s">
        <v>172</v>
      </c>
      <c r="L48" s="1" t="s">
        <v>12</v>
      </c>
      <c r="M48" s="1">
        <v>8</v>
      </c>
      <c r="N48" s="1">
        <v>3</v>
      </c>
      <c r="O48" s="1">
        <v>16</v>
      </c>
      <c r="P48" s="9">
        <f t="shared" si="15"/>
        <v>27</v>
      </c>
      <c r="Q48" s="1">
        <v>65</v>
      </c>
      <c r="R48" s="11">
        <f t="shared" si="16"/>
        <v>0.41538461538461541</v>
      </c>
      <c r="S48" s="10" t="str">
        <f t="shared" si="17"/>
        <v>Участник</v>
      </c>
    </row>
    <row r="49" spans="1:19" x14ac:dyDescent="0.4">
      <c r="A49" s="1">
        <v>345</v>
      </c>
      <c r="B49" s="1" t="s">
        <v>22</v>
      </c>
      <c r="C49" s="1" t="s">
        <v>180</v>
      </c>
      <c r="D49" s="1" t="s">
        <v>122</v>
      </c>
      <c r="E49" s="1" t="s">
        <v>23</v>
      </c>
      <c r="F49" s="1" t="s">
        <v>42</v>
      </c>
      <c r="G49" s="1" t="s">
        <v>49</v>
      </c>
      <c r="H49" s="1" t="s">
        <v>26</v>
      </c>
      <c r="I49" s="1">
        <v>760184</v>
      </c>
      <c r="J49" s="8">
        <v>9</v>
      </c>
      <c r="K49" s="1" t="s">
        <v>174</v>
      </c>
      <c r="L49" s="1" t="s">
        <v>12</v>
      </c>
      <c r="M49" s="1">
        <v>8</v>
      </c>
      <c r="N49" s="1">
        <v>6</v>
      </c>
      <c r="O49" s="1">
        <v>11</v>
      </c>
      <c r="P49" s="9">
        <f t="shared" si="15"/>
        <v>25</v>
      </c>
      <c r="Q49" s="1">
        <v>65</v>
      </c>
      <c r="R49" s="11">
        <f t="shared" si="16"/>
        <v>0.38461538461538464</v>
      </c>
      <c r="S49" s="10" t="str">
        <f t="shared" si="17"/>
        <v>Участник</v>
      </c>
    </row>
    <row r="50" spans="1:19" x14ac:dyDescent="0.4">
      <c r="A50" s="1">
        <v>349</v>
      </c>
      <c r="B50" s="1" t="s">
        <v>22</v>
      </c>
      <c r="C50" s="1" t="s">
        <v>181</v>
      </c>
      <c r="D50" s="1" t="s">
        <v>46</v>
      </c>
      <c r="E50" s="1" t="s">
        <v>33</v>
      </c>
      <c r="F50" s="1" t="s">
        <v>20</v>
      </c>
      <c r="G50" s="1" t="s">
        <v>49</v>
      </c>
      <c r="H50" s="1" t="s">
        <v>30</v>
      </c>
      <c r="I50" s="1">
        <v>760184</v>
      </c>
      <c r="J50" s="8">
        <v>9</v>
      </c>
      <c r="K50" s="1" t="s">
        <v>182</v>
      </c>
      <c r="L50" s="1" t="s">
        <v>12</v>
      </c>
      <c r="M50" s="1">
        <v>5</v>
      </c>
      <c r="N50" s="1">
        <v>9</v>
      </c>
      <c r="O50" s="1">
        <v>10</v>
      </c>
      <c r="P50" s="9">
        <f t="shared" si="15"/>
        <v>24</v>
      </c>
      <c r="Q50" s="1">
        <v>65</v>
      </c>
      <c r="R50" s="11">
        <f t="shared" si="16"/>
        <v>0.36923076923076925</v>
      </c>
      <c r="S50" s="10" t="str">
        <f t="shared" si="17"/>
        <v>Участник</v>
      </c>
    </row>
    <row r="51" spans="1:19" x14ac:dyDescent="0.4">
      <c r="A51" s="1">
        <v>354</v>
      </c>
      <c r="B51" s="1" t="s">
        <v>24</v>
      </c>
      <c r="C51" s="1" t="s">
        <v>183</v>
      </c>
      <c r="D51" s="1" t="s">
        <v>54</v>
      </c>
      <c r="E51" s="1" t="s">
        <v>53</v>
      </c>
      <c r="F51" s="1" t="s">
        <v>63</v>
      </c>
      <c r="G51" s="1" t="s">
        <v>25</v>
      </c>
      <c r="H51" s="1" t="s">
        <v>24</v>
      </c>
      <c r="I51" s="1">
        <v>760184</v>
      </c>
      <c r="J51" s="8">
        <v>9</v>
      </c>
      <c r="K51" s="1" t="s">
        <v>184</v>
      </c>
      <c r="L51" s="1" t="s">
        <v>12</v>
      </c>
      <c r="M51" s="1">
        <v>7</v>
      </c>
      <c r="N51" s="1">
        <v>6</v>
      </c>
      <c r="O51" s="1">
        <v>10</v>
      </c>
      <c r="P51" s="9">
        <f t="shared" si="15"/>
        <v>23</v>
      </c>
      <c r="Q51" s="1">
        <v>65</v>
      </c>
      <c r="R51" s="11">
        <f t="shared" si="16"/>
        <v>0.35384615384615387</v>
      </c>
      <c r="S51" s="10" t="str">
        <f t="shared" si="17"/>
        <v>Участник</v>
      </c>
    </row>
    <row r="52" spans="1:19" x14ac:dyDescent="0.4">
      <c r="A52" s="1">
        <v>358</v>
      </c>
      <c r="B52" s="1" t="s">
        <v>24</v>
      </c>
      <c r="C52" s="1" t="s">
        <v>203</v>
      </c>
      <c r="D52" s="1" t="s">
        <v>46</v>
      </c>
      <c r="E52" s="1" t="s">
        <v>47</v>
      </c>
      <c r="F52" s="1" t="s">
        <v>24</v>
      </c>
      <c r="G52" s="1" t="s">
        <v>49</v>
      </c>
      <c r="H52" s="1" t="s">
        <v>26</v>
      </c>
      <c r="I52" s="1">
        <v>760184</v>
      </c>
      <c r="J52" s="8">
        <v>10</v>
      </c>
      <c r="K52" s="1" t="s">
        <v>204</v>
      </c>
      <c r="L52" s="1" t="s">
        <v>12</v>
      </c>
      <c r="M52" s="1">
        <v>6</v>
      </c>
      <c r="N52" s="1">
        <v>6</v>
      </c>
      <c r="O52" s="1">
        <v>11</v>
      </c>
      <c r="P52" s="9">
        <f t="shared" si="15"/>
        <v>23</v>
      </c>
      <c r="Q52" s="1">
        <v>65</v>
      </c>
      <c r="R52" s="11">
        <f t="shared" si="16"/>
        <v>0.35384615384615387</v>
      </c>
      <c r="S52" s="10" t="str">
        <f t="shared" si="17"/>
        <v>Участник</v>
      </c>
    </row>
    <row r="53" spans="1:19" x14ac:dyDescent="0.4">
      <c r="A53" s="1">
        <v>371</v>
      </c>
      <c r="B53" s="1" t="s">
        <v>22</v>
      </c>
      <c r="C53" s="1" t="s">
        <v>185</v>
      </c>
      <c r="D53" s="1" t="s">
        <v>97</v>
      </c>
      <c r="E53" s="1" t="s">
        <v>53</v>
      </c>
      <c r="F53" s="1" t="s">
        <v>24</v>
      </c>
      <c r="G53" s="1" t="s">
        <v>30</v>
      </c>
      <c r="H53" s="1" t="s">
        <v>24</v>
      </c>
      <c r="I53" s="1">
        <v>760184</v>
      </c>
      <c r="J53" s="8">
        <v>9</v>
      </c>
      <c r="K53" s="1" t="s">
        <v>173</v>
      </c>
      <c r="L53" s="1" t="s">
        <v>12</v>
      </c>
      <c r="M53" s="1">
        <v>3</v>
      </c>
      <c r="N53" s="1">
        <v>7</v>
      </c>
      <c r="O53" s="1">
        <v>10</v>
      </c>
      <c r="P53" s="9">
        <f t="shared" si="15"/>
        <v>20</v>
      </c>
      <c r="Q53" s="1">
        <v>65</v>
      </c>
      <c r="R53" s="11">
        <f t="shared" si="16"/>
        <v>0.30769230769230771</v>
      </c>
      <c r="S53" s="10" t="str">
        <f t="shared" si="17"/>
        <v>Участник</v>
      </c>
    </row>
    <row r="54" spans="1:19" x14ac:dyDescent="0.4">
      <c r="A54" s="1">
        <v>372</v>
      </c>
      <c r="B54" s="1" t="s">
        <v>165</v>
      </c>
      <c r="C54" s="1" t="s">
        <v>186</v>
      </c>
      <c r="D54" s="1" t="s">
        <v>109</v>
      </c>
      <c r="E54" s="1" t="s">
        <v>96</v>
      </c>
      <c r="F54" s="1" t="s">
        <v>18</v>
      </c>
      <c r="G54" s="1" t="s">
        <v>26</v>
      </c>
      <c r="H54" s="1" t="s">
        <v>26</v>
      </c>
      <c r="I54" s="1">
        <v>760184</v>
      </c>
      <c r="J54" s="8">
        <v>9</v>
      </c>
      <c r="K54" s="1" t="s">
        <v>171</v>
      </c>
      <c r="L54" s="1" t="s">
        <v>12</v>
      </c>
      <c r="M54" s="1">
        <v>5</v>
      </c>
      <c r="N54" s="1">
        <v>4</v>
      </c>
      <c r="O54" s="1">
        <v>11</v>
      </c>
      <c r="P54" s="9">
        <f t="shared" si="15"/>
        <v>20</v>
      </c>
      <c r="Q54" s="1">
        <v>65</v>
      </c>
      <c r="R54" s="11">
        <f t="shared" si="16"/>
        <v>0.30769230769230771</v>
      </c>
      <c r="S54" s="10" t="str">
        <f t="shared" si="17"/>
        <v>Участник</v>
      </c>
    </row>
    <row r="55" spans="1:19" x14ac:dyDescent="0.4">
      <c r="A55" s="1">
        <v>395</v>
      </c>
      <c r="B55" s="1" t="s">
        <v>24</v>
      </c>
      <c r="C55" s="1" t="s">
        <v>73</v>
      </c>
      <c r="D55" s="1" t="s">
        <v>162</v>
      </c>
      <c r="E55" s="1" t="s">
        <v>103</v>
      </c>
      <c r="F55" s="1" t="s">
        <v>26</v>
      </c>
      <c r="G55" s="1" t="s">
        <v>31</v>
      </c>
      <c r="H55" s="1" t="s">
        <v>24</v>
      </c>
      <c r="I55" s="1">
        <v>760184</v>
      </c>
      <c r="J55" s="8">
        <v>10</v>
      </c>
      <c r="K55" s="1" t="s">
        <v>190</v>
      </c>
      <c r="L55" s="1" t="s">
        <v>12</v>
      </c>
      <c r="M55" s="1">
        <v>4</v>
      </c>
      <c r="N55" s="1">
        <v>3</v>
      </c>
      <c r="O55" s="1">
        <v>9</v>
      </c>
      <c r="P55" s="9">
        <f t="shared" ref="P55:P56" si="18">SUM(M55:O55)</f>
        <v>16</v>
      </c>
      <c r="Q55" s="1">
        <v>65</v>
      </c>
      <c r="R55" s="11">
        <f t="shared" ref="R55:R56" si="19">P55/Q55</f>
        <v>0.24615384615384617</v>
      </c>
      <c r="S55" s="10" t="str">
        <f t="shared" ref="S55:S56" si="20">IF(P55&gt;75%*Q55,"Победитель",IF(P55&gt;50%*Q55,"Призёр","Участник"))</f>
        <v>Участник</v>
      </c>
    </row>
    <row r="56" spans="1:19" x14ac:dyDescent="0.4">
      <c r="A56" s="1">
        <v>399</v>
      </c>
      <c r="B56" s="1" t="s">
        <v>17</v>
      </c>
      <c r="C56" s="1" t="s">
        <v>187</v>
      </c>
      <c r="D56" s="1" t="s">
        <v>66</v>
      </c>
      <c r="E56" s="1" t="s">
        <v>47</v>
      </c>
      <c r="F56" s="1" t="s">
        <v>30</v>
      </c>
      <c r="G56" s="1" t="s">
        <v>25</v>
      </c>
      <c r="H56" s="1" t="s">
        <v>26</v>
      </c>
      <c r="I56" s="1">
        <v>760184</v>
      </c>
      <c r="J56" s="8">
        <v>9</v>
      </c>
      <c r="K56" s="1" t="s">
        <v>170</v>
      </c>
      <c r="L56" s="1" t="s">
        <v>12</v>
      </c>
      <c r="M56" s="1">
        <v>4</v>
      </c>
      <c r="N56" s="1">
        <v>3</v>
      </c>
      <c r="O56" s="1">
        <v>8</v>
      </c>
      <c r="P56" s="9">
        <f t="shared" si="18"/>
        <v>15</v>
      </c>
      <c r="Q56" s="1">
        <v>65</v>
      </c>
      <c r="R56" s="11">
        <f t="shared" si="19"/>
        <v>0.23076923076923078</v>
      </c>
      <c r="S56" s="10" t="str">
        <f t="shared" si="20"/>
        <v>Участник</v>
      </c>
    </row>
  </sheetData>
  <sortState ref="B301:S442">
    <sortCondition ref="S301:S442"/>
    <sortCondition descending="1" ref="P301:P442"/>
  </sortState>
  <mergeCells count="21">
    <mergeCell ref="A4:D4"/>
    <mergeCell ref="A5:A7"/>
    <mergeCell ref="C5:C7"/>
    <mergeCell ref="D5:D7"/>
    <mergeCell ref="E5:E7"/>
    <mergeCell ref="B5:B7"/>
    <mergeCell ref="F5:F7"/>
    <mergeCell ref="G5:G7"/>
    <mergeCell ref="H5:H7"/>
    <mergeCell ref="S5:S7"/>
    <mergeCell ref="I5:I7"/>
    <mergeCell ref="J5:J7"/>
    <mergeCell ref="K5:K7"/>
    <mergeCell ref="R5:R7"/>
    <mergeCell ref="L5:L7"/>
    <mergeCell ref="M5:O5"/>
    <mergeCell ref="M6:M7"/>
    <mergeCell ref="Q5:Q7"/>
    <mergeCell ref="P5:P7"/>
    <mergeCell ref="N6:N7"/>
    <mergeCell ref="O6:O7"/>
  </mergeCells>
  <phoneticPr fontId="13" type="noConversion"/>
  <pageMargins left="0.23622047244094491" right="0.23622047244094491" top="0.35433070866141736" bottom="0.35433070866141736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АНГЛИЙСКИЙ ЯЗЫК</vt:lpstr>
      <vt:lpstr>'АНГЛИЙСКИЙ ЯЗЫК'!Заголовки_для_печати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N. S. Bolshakova</cp:lastModifiedBy>
  <cp:lastPrinted>2023-10-20T08:45:04Z</cp:lastPrinted>
  <dcterms:created xsi:type="dcterms:W3CDTF">2018-08-16T12:42:27Z</dcterms:created>
  <dcterms:modified xsi:type="dcterms:W3CDTF">2023-10-20T09:04:24Z</dcterms:modified>
</cp:coreProperties>
</file>