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2-2023\Олимпиада 2022-2023\Школьный этап\ИТОГИ\Русский язык\"/>
    </mc:Choice>
  </mc:AlternateContent>
  <bookViews>
    <workbookView xWindow="-110" yWindow="-110" windowWidth="23260" windowHeight="12580"/>
  </bookViews>
  <sheets>
    <sheet name="Русский язык_4-11 класс" sheetId="1" r:id="rId1"/>
  </sheets>
  <definedNames>
    <definedName name="_xlnm._FilterDatabase" localSheetId="0" hidden="1">'Русский язык_4-11 класс'!$A$3:$AA$118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X8" i="1"/>
  <c r="AA8" i="1" s="1"/>
  <c r="X13" i="1"/>
  <c r="AA13" i="1" s="1"/>
  <c r="X10" i="1"/>
  <c r="AA10" i="1" s="1"/>
  <c r="X9" i="1"/>
  <c r="Z9" i="1" s="1"/>
  <c r="X14" i="1"/>
  <c r="X19" i="1"/>
  <c r="Z19" i="1" s="1"/>
  <c r="X15" i="1"/>
  <c r="Z15" i="1" s="1"/>
  <c r="X16" i="1"/>
  <c r="Z16" i="1" s="1"/>
  <c r="X11" i="1"/>
  <c r="AA11" i="1" s="1"/>
  <c r="X18" i="1"/>
  <c r="AA18" i="1" s="1"/>
  <c r="X12" i="1"/>
  <c r="X17" i="1"/>
  <c r="Z17" i="1" s="1"/>
  <c r="X35" i="1"/>
  <c r="AA35" i="1" s="1"/>
  <c r="X36" i="1"/>
  <c r="AA36" i="1" s="1"/>
  <c r="X34" i="1"/>
  <c r="Z34" i="1" s="1"/>
  <c r="X39" i="1"/>
  <c r="Z39" i="1" s="1"/>
  <c r="X31" i="1"/>
  <c r="X32" i="1"/>
  <c r="AA32" i="1" s="1"/>
  <c r="X30" i="1"/>
  <c r="X29" i="1"/>
  <c r="X33" i="1"/>
  <c r="Z33" i="1" s="1"/>
  <c r="X26" i="1"/>
  <c r="Z26" i="1" s="1"/>
  <c r="X37" i="1"/>
  <c r="X38" i="1"/>
  <c r="Z38" i="1" s="1"/>
  <c r="X40" i="1"/>
  <c r="Z40" i="1" s="1"/>
  <c r="X25" i="1"/>
  <c r="Z25" i="1" s="1"/>
  <c r="X27" i="1"/>
  <c r="AA27" i="1" s="1"/>
  <c r="X21" i="1"/>
  <c r="Z21" i="1" s="1"/>
  <c r="X28" i="1"/>
  <c r="X23" i="1"/>
  <c r="Z23" i="1" s="1"/>
  <c r="X24" i="1"/>
  <c r="AA24" i="1" s="1"/>
  <c r="X20" i="1"/>
  <c r="Z20" i="1" s="1"/>
  <c r="X22" i="1"/>
  <c r="AA22" i="1" s="1"/>
  <c r="X52" i="1"/>
  <c r="AA52" i="1" s="1"/>
  <c r="X48" i="1"/>
  <c r="X44" i="1"/>
  <c r="Z44" i="1" s="1"/>
  <c r="X54" i="1"/>
  <c r="AA54" i="1" s="1"/>
  <c r="X47" i="1"/>
  <c r="X55" i="1"/>
  <c r="AA55" i="1" s="1"/>
  <c r="X49" i="1"/>
  <c r="Z49" i="1" s="1"/>
  <c r="X45" i="1"/>
  <c r="X59" i="1"/>
  <c r="AA59" i="1" s="1"/>
  <c r="X43" i="1"/>
  <c r="Z43" i="1" s="1"/>
  <c r="X57" i="1"/>
  <c r="Z57" i="1" s="1"/>
  <c r="X46" i="1"/>
  <c r="X53" i="1"/>
  <c r="Z53" i="1" s="1"/>
  <c r="X58" i="1"/>
  <c r="X50" i="1"/>
  <c r="Z50" i="1" s="1"/>
  <c r="X56" i="1"/>
  <c r="AA56" i="1" s="1"/>
  <c r="X51" i="1"/>
  <c r="Z51" i="1" s="1"/>
  <c r="X42" i="1"/>
  <c r="Z42" i="1" s="1"/>
  <c r="X41" i="1"/>
  <c r="Z41" i="1" s="1"/>
  <c r="X64" i="1"/>
  <c r="X63" i="1"/>
  <c r="Z63" i="1" s="1"/>
  <c r="X61" i="1"/>
  <c r="AA61" i="1" s="1"/>
  <c r="X62" i="1"/>
  <c r="AA62" i="1" s="1"/>
  <c r="X67" i="1"/>
  <c r="Z67" i="1" s="1"/>
  <c r="X60" i="1"/>
  <c r="Z60" i="1" s="1"/>
  <c r="X65" i="1"/>
  <c r="X68" i="1"/>
  <c r="AA68" i="1" s="1"/>
  <c r="X66" i="1"/>
  <c r="Z66" i="1" s="1"/>
  <c r="X75" i="1"/>
  <c r="X74" i="1"/>
  <c r="AA74" i="1" s="1"/>
  <c r="X72" i="1"/>
  <c r="AA72" i="1" s="1"/>
  <c r="X73" i="1"/>
  <c r="X70" i="1"/>
  <c r="Z70" i="1" s="1"/>
  <c r="X69" i="1"/>
  <c r="Z69" i="1" s="1"/>
  <c r="X76" i="1"/>
  <c r="Z76" i="1" s="1"/>
  <c r="X71" i="1"/>
  <c r="AA71" i="1" s="1"/>
  <c r="X80" i="1"/>
  <c r="AA80" i="1" s="1"/>
  <c r="X81" i="1"/>
  <c r="X79" i="1"/>
  <c r="Z79" i="1" s="1"/>
  <c r="X77" i="1"/>
  <c r="AA77" i="1" s="1"/>
  <c r="X78" i="1"/>
  <c r="AA78" i="1" s="1"/>
  <c r="X84" i="1"/>
  <c r="AA84" i="1" s="1"/>
  <c r="X85" i="1"/>
  <c r="AA85" i="1" s="1"/>
  <c r="X87" i="1"/>
  <c r="X86" i="1"/>
  <c r="Z86" i="1" s="1"/>
  <c r="X88" i="1"/>
  <c r="Z88" i="1" s="1"/>
  <c r="X82" i="1"/>
  <c r="AA82" i="1" s="1"/>
  <c r="X83" i="1"/>
  <c r="AA83" i="1" s="1"/>
  <c r="X89" i="1"/>
  <c r="Z89" i="1" s="1"/>
  <c r="X90" i="1"/>
  <c r="X103" i="1"/>
  <c r="Z103" i="1" s="1"/>
  <c r="X102" i="1"/>
  <c r="Z102" i="1" s="1"/>
  <c r="X93" i="1"/>
  <c r="Z93" i="1" s="1"/>
  <c r="X91" i="1"/>
  <c r="Z91" i="1" s="1"/>
  <c r="X96" i="1"/>
  <c r="AA96" i="1" s="1"/>
  <c r="X95" i="1"/>
  <c r="X94" i="1"/>
  <c r="AA94" i="1" s="1"/>
  <c r="X98" i="1"/>
  <c r="AA98" i="1" s="1"/>
  <c r="X99" i="1"/>
  <c r="AA99" i="1" s="1"/>
  <c r="X104" i="1"/>
  <c r="Z104" i="1" s="1"/>
  <c r="X101" i="1"/>
  <c r="AA101" i="1" s="1"/>
  <c r="X92" i="1"/>
  <c r="X97" i="1"/>
  <c r="Z97" i="1" s="1"/>
  <c r="X100" i="1"/>
  <c r="X118" i="1"/>
  <c r="AA118" i="1" s="1"/>
  <c r="X108" i="1"/>
  <c r="AA108" i="1" s="1"/>
  <c r="X109" i="1"/>
  <c r="Z109" i="1" s="1"/>
  <c r="X110" i="1"/>
  <c r="X117" i="1"/>
  <c r="AA117" i="1" s="1"/>
  <c r="X113" i="1"/>
  <c r="Z113" i="1" s="1"/>
  <c r="X114" i="1"/>
  <c r="Z114" i="1" s="1"/>
  <c r="X105" i="1"/>
  <c r="AA105" i="1" s="1"/>
  <c r="X116" i="1"/>
  <c r="AA116" i="1" s="1"/>
  <c r="X111" i="1"/>
  <c r="X112" i="1"/>
  <c r="AA112" i="1" s="1"/>
  <c r="X115" i="1"/>
  <c r="AA115" i="1" s="1"/>
  <c r="X106" i="1"/>
  <c r="Z106" i="1" s="1"/>
  <c r="X107" i="1"/>
  <c r="AA107" i="1" s="1"/>
  <c r="AA109" i="1" l="1"/>
  <c r="Z8" i="1"/>
  <c r="AA9" i="1"/>
  <c r="Z117" i="1"/>
  <c r="AA53" i="1"/>
  <c r="Z101" i="1"/>
  <c r="Z74" i="1"/>
  <c r="Z27" i="1"/>
  <c r="AA42" i="1"/>
  <c r="Z10" i="1"/>
  <c r="AA39" i="1"/>
  <c r="Z96" i="1"/>
  <c r="Z72" i="1"/>
  <c r="AA79" i="1"/>
  <c r="AA41" i="1"/>
  <c r="Z13" i="1"/>
  <c r="AA34" i="1"/>
  <c r="Z85" i="1"/>
  <c r="AA21" i="1"/>
  <c r="Z80" i="1"/>
  <c r="AA26" i="1"/>
  <c r="Z52" i="1"/>
  <c r="Z112" i="1"/>
  <c r="Z68" i="1"/>
  <c r="AA60" i="1"/>
  <c r="AA17" i="1"/>
  <c r="Z116" i="1"/>
  <c r="Z18" i="1"/>
  <c r="Z94" i="1"/>
  <c r="Z32" i="1"/>
  <c r="AA91" i="1"/>
  <c r="AA23" i="1"/>
  <c r="Z108" i="1"/>
  <c r="Z78" i="1"/>
  <c r="AA113" i="1"/>
  <c r="AA103" i="1"/>
  <c r="AA63" i="1"/>
  <c r="Z56" i="1"/>
  <c r="AA69" i="1"/>
  <c r="AA97" i="1"/>
  <c r="AA88" i="1"/>
  <c r="AA70" i="1"/>
  <c r="AA38" i="1"/>
  <c r="Z59" i="1"/>
  <c r="AA86" i="1"/>
  <c r="Z77" i="1"/>
  <c r="Z115" i="1"/>
  <c r="Z54" i="1"/>
  <c r="AA76" i="1"/>
  <c r="Z118" i="1"/>
  <c r="Z47" i="1"/>
  <c r="AA75" i="1"/>
  <c r="Z75" i="1"/>
  <c r="AA30" i="1"/>
  <c r="Z30" i="1"/>
  <c r="AA106" i="1"/>
  <c r="AA43" i="1"/>
  <c r="AA15" i="1"/>
  <c r="Z35" i="1"/>
  <c r="AA16" i="1"/>
  <c r="AA100" i="1"/>
  <c r="Z100" i="1"/>
  <c r="Z99" i="1"/>
  <c r="Z82" i="1"/>
  <c r="Z62" i="1"/>
  <c r="AA57" i="1"/>
  <c r="Z36" i="1"/>
  <c r="AA102" i="1"/>
  <c r="AA66" i="1"/>
  <c r="AA25" i="1"/>
  <c r="Z98" i="1"/>
  <c r="Z61" i="1"/>
  <c r="Z24" i="1"/>
  <c r="Z29" i="1"/>
  <c r="AA20" i="1"/>
  <c r="AA114" i="1"/>
  <c r="AA40" i="1"/>
  <c r="AA104" i="1"/>
  <c r="AA67" i="1"/>
  <c r="AA33" i="1"/>
  <c r="Z105" i="1"/>
  <c r="Z71" i="1"/>
  <c r="Z22" i="1"/>
  <c r="Z107" i="1"/>
  <c r="Z84" i="1"/>
  <c r="Z55" i="1"/>
  <c r="Z83" i="1"/>
  <c r="Z46" i="1"/>
  <c r="Z11" i="1"/>
  <c r="Z111" i="1"/>
  <c r="AA111" i="1"/>
  <c r="Z92" i="1"/>
  <c r="Z90" i="1"/>
  <c r="AA90" i="1"/>
  <c r="Z81" i="1"/>
  <c r="AA81" i="1"/>
  <c r="Z64" i="1"/>
  <c r="AA64" i="1"/>
  <c r="Z45" i="1"/>
  <c r="Z14" i="1"/>
  <c r="AA14" i="1"/>
  <c r="Z110" i="1"/>
  <c r="AA110" i="1"/>
  <c r="Z95" i="1"/>
  <c r="AA95" i="1"/>
  <c r="Z87" i="1"/>
  <c r="AA87" i="1"/>
  <c r="Z73" i="1"/>
  <c r="AA73" i="1"/>
  <c r="Z65" i="1"/>
  <c r="AA65" i="1"/>
  <c r="Z58" i="1"/>
  <c r="AA58" i="1"/>
  <c r="Z48" i="1"/>
  <c r="Z12" i="1"/>
  <c r="AA12" i="1"/>
  <c r="Z28" i="1"/>
  <c r="AA28" i="1"/>
  <c r="Z37" i="1"/>
  <c r="AA37" i="1"/>
  <c r="Z31" i="1"/>
  <c r="AA31" i="1"/>
</calcChain>
</file>

<file path=xl/sharedStrings.xml><?xml version="1.0" encoding="utf-8"?>
<sst xmlns="http://schemas.openxmlformats.org/spreadsheetml/2006/main" count="700" uniqueCount="363">
  <si>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</si>
  <si>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</si>
  <si>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</si>
  <si>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</si>
  <si>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</si>
  <si>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</si>
  <si>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</si>
  <si>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</si>
  <si>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</si>
  <si>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</si>
  <si>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</si>
  <si>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</si>
  <si>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</si>
  <si>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</si>
  <si>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</si>
  <si>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</si>
  <si>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</si>
  <si>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</si>
  <si>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</si>
  <si>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</si>
  <si>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</si>
  <si>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</si>
  <si>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Егор</t>
  </si>
  <si>
    <t>Андреевич</t>
  </si>
  <si>
    <t>Русский язык</t>
  </si>
  <si>
    <t>«20» октября 2022 г.</t>
  </si>
  <si>
    <t>ж</t>
  </si>
  <si>
    <t>Кошелева</t>
  </si>
  <si>
    <t>Анна</t>
  </si>
  <si>
    <t>Олеговна</t>
  </si>
  <si>
    <t>Р0401</t>
  </si>
  <si>
    <t>Барнабова</t>
  </si>
  <si>
    <t>Эмилевна</t>
  </si>
  <si>
    <t>Р0402</t>
  </si>
  <si>
    <t>Кудряшова</t>
  </si>
  <si>
    <t>Екатерина</t>
  </si>
  <si>
    <t>Сергеевна</t>
  </si>
  <si>
    <t>Р0403</t>
  </si>
  <si>
    <t>Котюнина</t>
  </si>
  <si>
    <t>Эвелина</t>
  </si>
  <si>
    <t>Р0404</t>
  </si>
  <si>
    <t>м</t>
  </si>
  <si>
    <t>Гуров</t>
  </si>
  <si>
    <t>Роман</t>
  </si>
  <si>
    <t>Владиславович</t>
  </si>
  <si>
    <t>Р0405</t>
  </si>
  <si>
    <t>Максимов</t>
  </si>
  <si>
    <t>Макар</t>
  </si>
  <si>
    <t>Максимович</t>
  </si>
  <si>
    <t>Р0406</t>
  </si>
  <si>
    <t>Дружечков</t>
  </si>
  <si>
    <t>Родион</t>
  </si>
  <si>
    <t>Борисович</t>
  </si>
  <si>
    <t>Р0407</t>
  </si>
  <si>
    <t>Самойлов</t>
  </si>
  <si>
    <t>Алексаандрович</t>
  </si>
  <si>
    <t>Р0408</t>
  </si>
  <si>
    <t>Смирнова</t>
  </si>
  <si>
    <t>Таисия</t>
  </si>
  <si>
    <t>Александровна</t>
  </si>
  <si>
    <t>Р0409</t>
  </si>
  <si>
    <t>Карасева</t>
  </si>
  <si>
    <t>Мария</t>
  </si>
  <si>
    <t>Владимировна</t>
  </si>
  <si>
    <t>Р0410</t>
  </si>
  <si>
    <t>Атаков</t>
  </si>
  <si>
    <t>Дмитрий</t>
  </si>
  <si>
    <t>Сергеевич</t>
  </si>
  <si>
    <t>Р0411</t>
  </si>
  <si>
    <t>Гришан</t>
  </si>
  <si>
    <t>Артем</t>
  </si>
  <si>
    <t>Антонович</t>
  </si>
  <si>
    <t>Р0412</t>
  </si>
  <si>
    <t>Чеснокова</t>
  </si>
  <si>
    <t>Елизавета</t>
  </si>
  <si>
    <t>Юрьевна</t>
  </si>
  <si>
    <t>Р0501</t>
  </si>
  <si>
    <t>Горшков</t>
  </si>
  <si>
    <t>Семен</t>
  </si>
  <si>
    <t>Р0502</t>
  </si>
  <si>
    <t>Савченков</t>
  </si>
  <si>
    <t>Иван</t>
  </si>
  <si>
    <t>Алексеевич</t>
  </si>
  <si>
    <t>Р0503</t>
  </si>
  <si>
    <t>Великанов</t>
  </si>
  <si>
    <t>Матвей</t>
  </si>
  <si>
    <t>Р0504</t>
  </si>
  <si>
    <t>Касаткина</t>
  </si>
  <si>
    <t>Р0505</t>
  </si>
  <si>
    <t>Кирзина</t>
  </si>
  <si>
    <t>Карина</t>
  </si>
  <si>
    <t>Ильинична</t>
  </si>
  <si>
    <t>Р0506</t>
  </si>
  <si>
    <t>Цепкова</t>
  </si>
  <si>
    <t>Лилия</t>
  </si>
  <si>
    <t>Евгеньевна</t>
  </si>
  <si>
    <t>Р0507</t>
  </si>
  <si>
    <t>Горюнова</t>
  </si>
  <si>
    <t>Варвара</t>
  </si>
  <si>
    <t>Артемовна</t>
  </si>
  <si>
    <t>Р0508</t>
  </si>
  <si>
    <t>Солдатченко</t>
  </si>
  <si>
    <t>Захар</t>
  </si>
  <si>
    <t>Р0509</t>
  </si>
  <si>
    <t>Меньшова</t>
  </si>
  <si>
    <t>Р0510</t>
  </si>
  <si>
    <t>Лисицын</t>
  </si>
  <si>
    <t>Максим</t>
  </si>
  <si>
    <t>Павлович</t>
  </si>
  <si>
    <t>Р0511</t>
  </si>
  <si>
    <t>Соколов</t>
  </si>
  <si>
    <t>Андрей</t>
  </si>
  <si>
    <t>Юрьевич</t>
  </si>
  <si>
    <t>Р0513</t>
  </si>
  <si>
    <t>Миронова</t>
  </si>
  <si>
    <t>Полина</t>
  </si>
  <si>
    <t>Р0514</t>
  </si>
  <si>
    <t>Будаева</t>
  </si>
  <si>
    <t>Анастасия</t>
  </si>
  <si>
    <t>Р0515</t>
  </si>
  <si>
    <t>Ардентова</t>
  </si>
  <si>
    <t>Р0516</t>
  </si>
  <si>
    <t>Матющенко</t>
  </si>
  <si>
    <t>Алексеевна</t>
  </si>
  <si>
    <t>Р0517</t>
  </si>
  <si>
    <t>Хачатрян</t>
  </si>
  <si>
    <t>Ирина</t>
  </si>
  <si>
    <t>Вааговна</t>
  </si>
  <si>
    <t>Р0518</t>
  </si>
  <si>
    <t>Фантаева</t>
  </si>
  <si>
    <t>Оксана</t>
  </si>
  <si>
    <t>Р0519</t>
  </si>
  <si>
    <t>Бабакова</t>
  </si>
  <si>
    <t>Лидия</t>
  </si>
  <si>
    <t>Дмитриевна</t>
  </si>
  <si>
    <t>Р0520</t>
  </si>
  <si>
    <t>Федотова</t>
  </si>
  <si>
    <t>Р0521</t>
  </si>
  <si>
    <t>Аветисян</t>
  </si>
  <si>
    <t>Мариам</t>
  </si>
  <si>
    <t>Нверовна</t>
  </si>
  <si>
    <t>Р0522</t>
  </si>
  <si>
    <t>Брагин</t>
  </si>
  <si>
    <t>Даниил</t>
  </si>
  <si>
    <t>Михайлович</t>
  </si>
  <si>
    <t>Р0601</t>
  </si>
  <si>
    <t>Александра</t>
  </si>
  <si>
    <t>Ивановна</t>
  </si>
  <si>
    <t>Р0602</t>
  </si>
  <si>
    <t xml:space="preserve">Емелина </t>
  </si>
  <si>
    <t>Виктория</t>
  </si>
  <si>
    <t>Денисовна</t>
  </si>
  <si>
    <t>Р0603</t>
  </si>
  <si>
    <t xml:space="preserve">Саарян </t>
  </si>
  <si>
    <t>Артуровна</t>
  </si>
  <si>
    <t>Р0604</t>
  </si>
  <si>
    <t>Лызлов</t>
  </si>
  <si>
    <t>Владислав</t>
  </si>
  <si>
    <t>Васильевич</t>
  </si>
  <si>
    <t>Р0605</t>
  </si>
  <si>
    <t>Толкунова</t>
  </si>
  <si>
    <t>Викторовна</t>
  </si>
  <si>
    <t>Р0606</t>
  </si>
  <si>
    <t>Могильный</t>
  </si>
  <si>
    <t>Викторович</t>
  </si>
  <si>
    <t>Р0607</t>
  </si>
  <si>
    <t>Ганошина</t>
  </si>
  <si>
    <t>Дарья</t>
  </si>
  <si>
    <t>Михайловна</t>
  </si>
  <si>
    <t>Р0608</t>
  </si>
  <si>
    <t>Павлова</t>
  </si>
  <si>
    <t>Диана</t>
  </si>
  <si>
    <t>Игоревна</t>
  </si>
  <si>
    <t>Р0609</t>
  </si>
  <si>
    <t>Аксенова</t>
  </si>
  <si>
    <t>Р0610</t>
  </si>
  <si>
    <t>Панченко</t>
  </si>
  <si>
    <t>Камилла</t>
  </si>
  <si>
    <t>Р0611</t>
  </si>
  <si>
    <t>Мухина</t>
  </si>
  <si>
    <t>Р0612</t>
  </si>
  <si>
    <t>Клячко</t>
  </si>
  <si>
    <t>Юрий</t>
  </si>
  <si>
    <t>Никитович</t>
  </si>
  <si>
    <t>Р0613</t>
  </si>
  <si>
    <t>Волкова</t>
  </si>
  <si>
    <t>Вероника</t>
  </si>
  <si>
    <t>Р0614</t>
  </si>
  <si>
    <t>Мазурова</t>
  </si>
  <si>
    <t>Ульяна</t>
  </si>
  <si>
    <t>Р0615</t>
  </si>
  <si>
    <t>Суслова</t>
  </si>
  <si>
    <t>Максимовна</t>
  </si>
  <si>
    <t>Р0616</t>
  </si>
  <si>
    <t>Полякова</t>
  </si>
  <si>
    <t>Ксения</t>
  </si>
  <si>
    <t>Р0617</t>
  </si>
  <si>
    <t>Болдырев</t>
  </si>
  <si>
    <t>Владимир</t>
  </si>
  <si>
    <t>Александрович</t>
  </si>
  <si>
    <t>Р0618</t>
  </si>
  <si>
    <t>Сарваев</t>
  </si>
  <si>
    <t>Ильич</t>
  </si>
  <si>
    <t>Р0619</t>
  </si>
  <si>
    <t>Брындина</t>
  </si>
  <si>
    <t>Кристина</t>
  </si>
  <si>
    <t>Р0701</t>
  </si>
  <si>
    <t>Гусакова</t>
  </si>
  <si>
    <t>Анатольевна</t>
  </si>
  <si>
    <t>Р0702</t>
  </si>
  <si>
    <t>Атабалаев</t>
  </si>
  <si>
    <t>Тимур</t>
  </si>
  <si>
    <t>Р0703</t>
  </si>
  <si>
    <t>Сарычев</t>
  </si>
  <si>
    <t>Романович</t>
  </si>
  <si>
    <t>Р0704</t>
  </si>
  <si>
    <t>Догадаева</t>
  </si>
  <si>
    <t>Ярослава</t>
  </si>
  <si>
    <t>Вадимовна</t>
  </si>
  <si>
    <t>Р0705</t>
  </si>
  <si>
    <t>Ларионов</t>
  </si>
  <si>
    <t>Русланович</t>
  </si>
  <si>
    <t>Р0706</t>
  </si>
  <si>
    <t>Зубков</t>
  </si>
  <si>
    <t>Степан</t>
  </si>
  <si>
    <t>Р0707</t>
  </si>
  <si>
    <t>Сытов</t>
  </si>
  <si>
    <t>Денис</t>
  </si>
  <si>
    <t>Р0708</t>
  </si>
  <si>
    <t>Корчагин</t>
  </si>
  <si>
    <t>Р0709</t>
  </si>
  <si>
    <t>Козлова</t>
  </si>
  <si>
    <t>Р0801</t>
  </si>
  <si>
    <t>Мхоян</t>
  </si>
  <si>
    <t>Инеса</t>
  </si>
  <si>
    <t>Норайровна</t>
  </si>
  <si>
    <t>Р0802</t>
  </si>
  <si>
    <t>Стась</t>
  </si>
  <si>
    <t>Матрона</t>
  </si>
  <si>
    <t>Р0803</t>
  </si>
  <si>
    <t>Головко</t>
  </si>
  <si>
    <t>Р0804</t>
  </si>
  <si>
    <t>Уварова-Корюгина Кира</t>
  </si>
  <si>
    <t>Р0805</t>
  </si>
  <si>
    <t>Елизарова</t>
  </si>
  <si>
    <t>Андриановна</t>
  </si>
  <si>
    <t>Р0806</t>
  </si>
  <si>
    <t>Музыченко</t>
  </si>
  <si>
    <t>Р0807</t>
  </si>
  <si>
    <t>Георгиевна</t>
  </si>
  <si>
    <t>Р0808</t>
  </si>
  <si>
    <t>Мартынов</t>
  </si>
  <si>
    <t>Р0901</t>
  </si>
  <si>
    <t>Лебедев</t>
  </si>
  <si>
    <t>Игоревич</t>
  </si>
  <si>
    <t>Р0902</t>
  </si>
  <si>
    <t>Рубан</t>
  </si>
  <si>
    <t>Кира</t>
  </si>
  <si>
    <t>Андреевна</t>
  </si>
  <si>
    <t>Р0903</t>
  </si>
  <si>
    <t>Лукьянова</t>
  </si>
  <si>
    <t>Р0904</t>
  </si>
  <si>
    <t>Миловидова</t>
  </si>
  <si>
    <t>Наталия</t>
  </si>
  <si>
    <t>Р0905</t>
  </si>
  <si>
    <t>Иванов</t>
  </si>
  <si>
    <t>Р0906</t>
  </si>
  <si>
    <t>Яковлева</t>
  </si>
  <si>
    <t>Р0907</t>
  </si>
  <si>
    <t>Уваров                    Илья</t>
  </si>
  <si>
    <t>Анатольевич</t>
  </si>
  <si>
    <t>Р0908</t>
  </si>
  <si>
    <t>Клюева</t>
  </si>
  <si>
    <t>София</t>
  </si>
  <si>
    <t>Р0909</t>
  </si>
  <si>
    <t>Болдырева</t>
  </si>
  <si>
    <t>Владислава</t>
  </si>
  <si>
    <t>Р0910</t>
  </si>
  <si>
    <t>Анахасян</t>
  </si>
  <si>
    <t>Севак</t>
  </si>
  <si>
    <t>Артурович</t>
  </si>
  <si>
    <t>Р0911</t>
  </si>
  <si>
    <t>Зарайский</t>
  </si>
  <si>
    <t>Дмитриевич</t>
  </si>
  <si>
    <t>Р0912</t>
  </si>
  <si>
    <t>Гулян</t>
  </si>
  <si>
    <t>Марат</t>
  </si>
  <si>
    <t>Севакович</t>
  </si>
  <si>
    <t>Р0913</t>
  </si>
  <si>
    <t>Зизин</t>
  </si>
  <si>
    <t>Владимирович</t>
  </si>
  <si>
    <t>Р0914</t>
  </si>
  <si>
    <t>Казанкова</t>
  </si>
  <si>
    <t>Арина</t>
  </si>
  <si>
    <t>Р1001</t>
  </si>
  <si>
    <t>Вавейкова</t>
  </si>
  <si>
    <t>Р1002</t>
  </si>
  <si>
    <t>Ивочкина</t>
  </si>
  <si>
    <t>Р1003</t>
  </si>
  <si>
    <t>Осипова</t>
  </si>
  <si>
    <t>Валерия</t>
  </si>
  <si>
    <t>Павловна</t>
  </si>
  <si>
    <t>Р1004</t>
  </si>
  <si>
    <t>Миронов</t>
  </si>
  <si>
    <t>Р1005</t>
  </si>
  <si>
    <t>Демидова</t>
  </si>
  <si>
    <t>Р1006</t>
  </si>
  <si>
    <t>Зубова</t>
  </si>
  <si>
    <t>Р1007</t>
  </si>
  <si>
    <t>Еремина</t>
  </si>
  <si>
    <t>Юлия</t>
  </si>
  <si>
    <t>Р1008</t>
  </si>
  <si>
    <t>Дарина</t>
  </si>
  <si>
    <t>Р1009</t>
  </si>
  <si>
    <t>Антошин</t>
  </si>
  <si>
    <t>Р1010</t>
  </si>
  <si>
    <t>Мещеряков</t>
  </si>
  <si>
    <t>Ярослав</t>
  </si>
  <si>
    <t>Р1011</t>
  </si>
  <si>
    <t>Захряпина</t>
  </si>
  <si>
    <t>Николаевна</t>
  </si>
  <si>
    <t>Р1012</t>
  </si>
  <si>
    <t>Потапов</t>
  </si>
  <si>
    <t>Никита</t>
  </si>
  <si>
    <t>Р1013</t>
  </si>
  <si>
    <t>Фомин</t>
  </si>
  <si>
    <t>Р1014</t>
  </si>
  <si>
    <t>Р1101</t>
  </si>
  <si>
    <t>Окопная</t>
  </si>
  <si>
    <t>Р1102</t>
  </si>
  <si>
    <t>Волков</t>
  </si>
  <si>
    <t>Р1103</t>
  </si>
  <si>
    <t>Лазарева</t>
  </si>
  <si>
    <t>Татьяна</t>
  </si>
  <si>
    <t>Р1104</t>
  </si>
  <si>
    <t>Орлов</t>
  </si>
  <si>
    <t>Клим</t>
  </si>
  <si>
    <t>Р1105</t>
  </si>
  <si>
    <t>Палакян</t>
  </si>
  <si>
    <t>Тигран</t>
  </si>
  <si>
    <t>Валерикович</t>
  </si>
  <si>
    <t>Р1106</t>
  </si>
  <si>
    <t>Разина</t>
  </si>
  <si>
    <t>Алина</t>
  </si>
  <si>
    <t>Р1107</t>
  </si>
  <si>
    <t>Охапкина</t>
  </si>
  <si>
    <t>Р1108</t>
  </si>
  <si>
    <t>Дзись</t>
  </si>
  <si>
    <t>Любовь</t>
  </si>
  <si>
    <t>Р1109</t>
  </si>
  <si>
    <t>Шамилова</t>
  </si>
  <si>
    <t>Вугаровна</t>
  </si>
  <si>
    <t>Р1110</t>
  </si>
  <si>
    <t>Кряжова</t>
  </si>
  <si>
    <t>Р1111</t>
  </si>
  <si>
    <t>Свиридова</t>
  </si>
  <si>
    <t>Р1112</t>
  </si>
  <si>
    <t>Р1113</t>
  </si>
  <si>
    <t>Алексей</t>
  </si>
  <si>
    <t>Олегович</t>
  </si>
  <si>
    <t>Р1114</t>
  </si>
  <si>
    <t>Участник</t>
  </si>
  <si>
    <t>Хритин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</si>
</sst>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4" borderId="1" xfId="2" applyFont="1" applyFill="1" applyBorder="1" applyAlignment="1"/>
    <xf numFmtId="0" fontId="5" fillId="4" borderId="1" xfId="4" applyFont="1" applyFill="1" applyBorder="1" applyAlignment="1"/>
    <xf numFmtId="0" fontId="6" fillId="2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3" fillId="4" borderId="1" xfId="2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6" fillId="3" borderId="1" xfId="0" applyNumberFormat="1" applyFont="1" applyFill="1" applyBorder="1" applyAlignment="1"/>
    <xf numFmtId="9" fontId="6" fillId="3" borderId="1" xfId="13" applyFont="1" applyFill="1" applyBorder="1" applyAlignment="1"/>
    <xf numFmtId="0" fontId="6" fillId="3" borderId="1" xfId="0" applyFont="1" applyFill="1" applyBorder="1" applyAlignment="1"/>
    <xf numFmtId="0" fontId="3" fillId="5" borderId="1" xfId="0" applyFont="1" applyFill="1" applyBorder="1" applyAlignment="1"/>
    <xf numFmtId="164" fontId="6" fillId="4" borderId="1" xfId="1" applyNumberFormat="1" applyFont="1" applyFill="1" applyBorder="1" applyAlignment="1"/>
    <xf numFmtId="0" fontId="12" fillId="7" borderId="1" xfId="0" applyNumberFormat="1" applyFont="1" applyFill="1" applyBorder="1" applyAlignment="1"/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="70" zoomScaleNormal="70" workbookViewId="0">
      <selection activeCell="Q2" sqref="Q2"/>
    </sheetView>
  </sheetViews>
  <sheetFormatPr defaultColWidth="9.08984375" defaultRowHeight="18" x14ac:dyDescent="0.4"/>
  <cols>
    <col min="1" max="1" width="7.453125" style="6" customWidth="1"/>
    <col min="2" max="2" width="6.90625" style="7" hidden="1" customWidth="1"/>
    <col min="3" max="3" width="20.36328125" style="7" customWidth="1"/>
    <col min="4" max="4" width="18" style="7" hidden="1" customWidth="1"/>
    <col min="5" max="5" width="22.08984375" style="7" hidden="1" customWidth="1"/>
    <col min="6" max="6" width="4.08984375" style="7" hidden="1" customWidth="1"/>
    <col min="7" max="8" width="4.08984375" style="7" customWidth="1"/>
    <col min="9" max="9" width="13.08984375" style="7" customWidth="1"/>
    <col min="10" max="10" width="8.08984375" style="27" customWidth="1"/>
    <col min="11" max="11" width="12.36328125" style="7" customWidth="1"/>
    <col min="12" max="12" width="25.6328125" style="6" customWidth="1"/>
    <col min="13" max="13" width="6.08984375" style="4" customWidth="1"/>
    <col min="14" max="22" width="6" style="4" customWidth="1"/>
    <col min="23" max="23" width="6.08984375" style="4" customWidth="1"/>
    <col min="24" max="24" width="10.08984375" style="14" customWidth="1"/>
    <col min="25" max="25" width="10" style="10" customWidth="1"/>
    <col min="26" max="26" width="10" style="6" customWidth="1"/>
    <col min="27" max="27" width="12.54296875" style="14" customWidth="1"/>
    <col min="28" max="16384" width="9.08984375" style="1"/>
  </cols>
  <sheetData>
    <row r="1" spans="1:28" s="8" customFormat="1" x14ac:dyDescent="0.4">
      <c r="J1" s="23"/>
      <c r="M1" s="28"/>
      <c r="N1" s="28"/>
      <c r="O1" s="28"/>
      <c r="P1" s="28"/>
      <c r="Q1" s="28"/>
      <c r="R1" s="32"/>
      <c r="S1" s="32"/>
      <c r="T1" s="32"/>
      <c r="U1" s="32"/>
      <c r="V1" s="32"/>
      <c r="W1" s="28"/>
      <c r="X1" s="9"/>
      <c r="Y1" s="22"/>
      <c r="Z1" s="22"/>
      <c r="AA1" s="9"/>
    </row>
    <row r="2" spans="1:28" s="8" customFormat="1" x14ac:dyDescent="0.4">
      <c r="J2" s="23"/>
      <c r="M2" s="28"/>
      <c r="N2" s="28"/>
      <c r="O2" s="28"/>
      <c r="P2" s="28"/>
      <c r="Q2" s="28"/>
      <c r="R2" s="32"/>
      <c r="S2" s="32"/>
      <c r="T2" s="32"/>
      <c r="U2" s="32"/>
      <c r="V2" s="32"/>
      <c r="W2" s="28"/>
      <c r="X2" s="9"/>
      <c r="Y2" s="22"/>
      <c r="Z2" s="22"/>
      <c r="AA2" s="9"/>
    </row>
    <row r="3" spans="1:28" s="8" customFormat="1" x14ac:dyDescent="0.4">
      <c r="A3" s="17" t="s">
        <v>21</v>
      </c>
      <c r="J3" s="23"/>
      <c r="K3" s="29"/>
      <c r="L3" s="29" t="s">
        <v>24</v>
      </c>
      <c r="M3" s="28"/>
      <c r="N3" s="28"/>
      <c r="O3" s="28"/>
      <c r="P3" s="28"/>
      <c r="Q3" s="28"/>
      <c r="R3" s="32"/>
      <c r="S3" s="32"/>
      <c r="T3" s="32"/>
      <c r="U3" s="32"/>
      <c r="V3" s="32"/>
      <c r="W3" s="28"/>
      <c r="X3" s="9"/>
      <c r="Y3" s="22"/>
      <c r="Z3" s="22"/>
      <c r="AA3" s="9"/>
    </row>
    <row r="4" spans="1:28" s="8" customFormat="1" x14ac:dyDescent="0.4">
      <c r="A4" s="50" t="s">
        <v>25</v>
      </c>
      <c r="B4" s="51"/>
      <c r="C4" s="51"/>
      <c r="D4" s="51"/>
      <c r="J4" s="23"/>
      <c r="M4" s="28"/>
      <c r="N4" s="28"/>
      <c r="O4" s="28"/>
      <c r="P4" s="28"/>
      <c r="Q4" s="28"/>
      <c r="R4" s="32"/>
      <c r="S4" s="32"/>
      <c r="T4" s="32"/>
      <c r="U4" s="32"/>
      <c r="V4" s="32"/>
      <c r="W4" s="28"/>
      <c r="X4" s="9"/>
      <c r="Y4" s="22"/>
      <c r="Z4" s="22"/>
      <c r="AA4" s="9"/>
    </row>
    <row r="5" spans="1:28" s="2" customFormat="1" ht="22.5" customHeight="1" x14ac:dyDescent="0.35">
      <c r="A5" s="42" t="s">
        <v>0</v>
      </c>
      <c r="B5" s="42" t="s">
        <v>7</v>
      </c>
      <c r="C5" s="42" t="s">
        <v>1</v>
      </c>
      <c r="D5" s="42" t="s">
        <v>2</v>
      </c>
      <c r="E5" s="42" t="s">
        <v>3</v>
      </c>
      <c r="F5" s="42"/>
      <c r="G5" s="42"/>
      <c r="H5" s="42"/>
      <c r="I5" s="42" t="s">
        <v>20</v>
      </c>
      <c r="J5" s="45" t="s">
        <v>4</v>
      </c>
      <c r="K5" s="42" t="s">
        <v>19</v>
      </c>
      <c r="L5" s="42" t="s">
        <v>17</v>
      </c>
      <c r="M5" s="48" t="s">
        <v>16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39" t="s">
        <v>6</v>
      </c>
      <c r="Y5" s="42" t="s">
        <v>5</v>
      </c>
      <c r="Z5" s="42" t="s">
        <v>14</v>
      </c>
      <c r="AA5" s="39" t="s">
        <v>8</v>
      </c>
    </row>
    <row r="6" spans="1:28" s="2" customFormat="1" ht="16.5" customHeight="1" x14ac:dyDescent="0.35">
      <c r="A6" s="43"/>
      <c r="B6" s="43"/>
      <c r="C6" s="43"/>
      <c r="D6" s="43"/>
      <c r="E6" s="43"/>
      <c r="F6" s="43"/>
      <c r="G6" s="43"/>
      <c r="H6" s="43"/>
      <c r="I6" s="43"/>
      <c r="J6" s="46"/>
      <c r="K6" s="43"/>
      <c r="L6" s="43"/>
      <c r="M6" s="42" t="s">
        <v>9</v>
      </c>
      <c r="N6" s="42" t="s">
        <v>10</v>
      </c>
      <c r="O6" s="42" t="s">
        <v>11</v>
      </c>
      <c r="P6" s="42" t="s">
        <v>12</v>
      </c>
      <c r="Q6" s="42" t="s">
        <v>13</v>
      </c>
      <c r="R6" s="30"/>
      <c r="S6" s="30"/>
      <c r="T6" s="30"/>
      <c r="U6" s="30"/>
      <c r="V6" s="30"/>
      <c r="W6" s="42" t="s">
        <v>15</v>
      </c>
      <c r="X6" s="40"/>
      <c r="Y6" s="43"/>
      <c r="Z6" s="43"/>
      <c r="AA6" s="40"/>
    </row>
    <row r="7" spans="1:28" s="2" customFormat="1" x14ac:dyDescent="0.35">
      <c r="A7" s="44"/>
      <c r="B7" s="44"/>
      <c r="C7" s="44"/>
      <c r="D7" s="44"/>
      <c r="E7" s="44"/>
      <c r="F7" s="44"/>
      <c r="G7" s="44"/>
      <c r="H7" s="44"/>
      <c r="I7" s="44"/>
      <c r="J7" s="47"/>
      <c r="K7" s="44"/>
      <c r="L7" s="44"/>
      <c r="M7" s="44"/>
      <c r="N7" s="44"/>
      <c r="O7" s="44"/>
      <c r="P7" s="44"/>
      <c r="Q7" s="44"/>
      <c r="R7" s="31"/>
      <c r="S7" s="31"/>
      <c r="T7" s="31"/>
      <c r="U7" s="31"/>
      <c r="V7" s="31"/>
      <c r="W7" s="44"/>
      <c r="X7" s="41"/>
      <c r="Y7" s="44"/>
      <c r="Z7" s="44"/>
      <c r="AA7" s="41"/>
    </row>
    <row r="8" spans="1:28" x14ac:dyDescent="0.4">
      <c r="A8" s="18">
        <v>6</v>
      </c>
      <c r="B8" s="19" t="s">
        <v>26</v>
      </c>
      <c r="C8" s="19" t="s">
        <v>27</v>
      </c>
      <c r="D8" s="19" t="s">
        <v>28</v>
      </c>
      <c r="E8" s="19" t="s">
        <v>29</v>
      </c>
      <c r="F8" s="37" t="str">
        <f t="shared" ref="F8:F18" si="0">LEFT(C8,1)</f>
        <v>К</v>
      </c>
      <c r="G8" s="37" t="str">
        <f t="shared" ref="G8:G18" si="1">LEFT(D8,1)</f>
        <v>А</v>
      </c>
      <c r="H8" s="37" t="str">
        <f t="shared" ref="H8:H18" si="2">LEFT(E8,1)</f>
        <v>О</v>
      </c>
      <c r="I8" s="19">
        <v>760184</v>
      </c>
      <c r="J8" s="25">
        <v>4</v>
      </c>
      <c r="K8" s="19" t="s">
        <v>30</v>
      </c>
      <c r="L8" s="35" t="s">
        <v>18</v>
      </c>
      <c r="M8" s="5">
        <v>7</v>
      </c>
      <c r="N8" s="5">
        <v>11</v>
      </c>
      <c r="O8" s="5">
        <v>4</v>
      </c>
      <c r="P8" s="5">
        <v>8</v>
      </c>
      <c r="Q8" s="5">
        <v>4</v>
      </c>
      <c r="R8" s="5"/>
      <c r="S8" s="5"/>
      <c r="T8" s="5"/>
      <c r="U8" s="5"/>
      <c r="V8" s="5"/>
      <c r="W8" s="5"/>
      <c r="X8" s="15">
        <f t="shared" ref="X8:X18" si="3">SUM(M8:W8)</f>
        <v>34</v>
      </c>
      <c r="Y8" s="36">
        <v>37</v>
      </c>
      <c r="Z8" s="34">
        <f t="shared" ref="Z8:Z18" si="4">X8/Y8</f>
        <v>0.91891891891891897</v>
      </c>
      <c r="AA8" s="33" t="str">
        <f t="shared" ref="AA8:AA17" si="5">IF(X8&gt;75%*Y8,"Победитель",IF(X8&gt;50%*Y8,"Призёр","Участник"))</f>
        <v>Победитель</v>
      </c>
    </row>
    <row r="9" spans="1:28" x14ac:dyDescent="0.4">
      <c r="A9" s="18">
        <v>10</v>
      </c>
      <c r="B9" s="19" t="s">
        <v>26</v>
      </c>
      <c r="C9" s="20" t="s">
        <v>38</v>
      </c>
      <c r="D9" s="20" t="s">
        <v>39</v>
      </c>
      <c r="E9" s="20" t="s">
        <v>36</v>
      </c>
      <c r="F9" s="37" t="str">
        <f t="shared" si="0"/>
        <v>К</v>
      </c>
      <c r="G9" s="37" t="str">
        <f t="shared" si="1"/>
        <v>Э</v>
      </c>
      <c r="H9" s="37" t="str">
        <f t="shared" si="2"/>
        <v>С</v>
      </c>
      <c r="I9" s="16">
        <v>760184</v>
      </c>
      <c r="J9" s="24">
        <v>4</v>
      </c>
      <c r="K9" s="12" t="s">
        <v>40</v>
      </c>
      <c r="L9" s="35" t="s">
        <v>18</v>
      </c>
      <c r="M9" s="13">
        <v>7</v>
      </c>
      <c r="N9" s="13">
        <v>11</v>
      </c>
      <c r="O9" s="13">
        <v>4</v>
      </c>
      <c r="P9" s="13">
        <v>8</v>
      </c>
      <c r="Q9" s="13">
        <v>3</v>
      </c>
      <c r="R9" s="13"/>
      <c r="S9" s="13"/>
      <c r="T9" s="13"/>
      <c r="U9" s="13"/>
      <c r="V9" s="13"/>
      <c r="W9" s="13"/>
      <c r="X9" s="15">
        <f t="shared" si="3"/>
        <v>33</v>
      </c>
      <c r="Y9" s="36">
        <v>37</v>
      </c>
      <c r="Z9" s="34">
        <f t="shared" si="4"/>
        <v>0.89189189189189189</v>
      </c>
      <c r="AA9" s="33" t="str">
        <f t="shared" si="5"/>
        <v>Победитель</v>
      </c>
      <c r="AB9" s="3"/>
    </row>
    <row r="10" spans="1:28" x14ac:dyDescent="0.4">
      <c r="A10" s="18">
        <v>14</v>
      </c>
      <c r="B10" s="19" t="s">
        <v>26</v>
      </c>
      <c r="C10" s="20" t="s">
        <v>34</v>
      </c>
      <c r="D10" s="20" t="s">
        <v>35</v>
      </c>
      <c r="E10" s="20" t="s">
        <v>36</v>
      </c>
      <c r="F10" s="37" t="str">
        <f t="shared" si="0"/>
        <v>К</v>
      </c>
      <c r="G10" s="37" t="str">
        <f t="shared" si="1"/>
        <v>Е</v>
      </c>
      <c r="H10" s="37" t="str">
        <f t="shared" si="2"/>
        <v>С</v>
      </c>
      <c r="I10" s="16">
        <v>760184</v>
      </c>
      <c r="J10" s="24">
        <v>4</v>
      </c>
      <c r="K10" s="12" t="s">
        <v>37</v>
      </c>
      <c r="L10" s="35" t="s">
        <v>18</v>
      </c>
      <c r="M10" s="13">
        <v>6</v>
      </c>
      <c r="N10" s="13">
        <v>11</v>
      </c>
      <c r="O10" s="13">
        <v>4</v>
      </c>
      <c r="P10" s="13">
        <v>8</v>
      </c>
      <c r="Q10" s="13">
        <v>3</v>
      </c>
      <c r="R10" s="13"/>
      <c r="S10" s="13"/>
      <c r="T10" s="13"/>
      <c r="U10" s="13"/>
      <c r="V10" s="13"/>
      <c r="W10" s="13"/>
      <c r="X10" s="15">
        <f t="shared" si="3"/>
        <v>32</v>
      </c>
      <c r="Y10" s="36">
        <v>37</v>
      </c>
      <c r="Z10" s="34">
        <f t="shared" si="4"/>
        <v>0.86486486486486491</v>
      </c>
      <c r="AA10" s="33" t="str">
        <f t="shared" si="5"/>
        <v>Победитель</v>
      </c>
    </row>
    <row r="11" spans="1:28" x14ac:dyDescent="0.4">
      <c r="A11" s="18">
        <v>15</v>
      </c>
      <c r="B11" s="19" t="s">
        <v>26</v>
      </c>
      <c r="C11" s="19" t="s">
        <v>57</v>
      </c>
      <c r="D11" s="19" t="s">
        <v>58</v>
      </c>
      <c r="E11" s="19" t="s">
        <v>59</v>
      </c>
      <c r="F11" s="37" t="str">
        <f t="shared" si="0"/>
        <v>С</v>
      </c>
      <c r="G11" s="37" t="str">
        <f t="shared" si="1"/>
        <v>Т</v>
      </c>
      <c r="H11" s="37" t="str">
        <f t="shared" si="2"/>
        <v>А</v>
      </c>
      <c r="I11" s="19">
        <v>760184</v>
      </c>
      <c r="J11" s="25">
        <v>4</v>
      </c>
      <c r="K11" s="19" t="s">
        <v>60</v>
      </c>
      <c r="L11" s="35" t="s">
        <v>18</v>
      </c>
      <c r="M11" s="5">
        <v>6</v>
      </c>
      <c r="N11" s="5">
        <v>11</v>
      </c>
      <c r="O11" s="5">
        <v>4</v>
      </c>
      <c r="P11" s="5">
        <v>8</v>
      </c>
      <c r="Q11" s="5">
        <v>3</v>
      </c>
      <c r="R11" s="5"/>
      <c r="S11" s="5"/>
      <c r="T11" s="5"/>
      <c r="U11" s="5"/>
      <c r="V11" s="5"/>
      <c r="W11" s="5"/>
      <c r="X11" s="15">
        <f t="shared" si="3"/>
        <v>32</v>
      </c>
      <c r="Y11" s="36">
        <v>37</v>
      </c>
      <c r="Z11" s="34">
        <f t="shared" si="4"/>
        <v>0.86486486486486491</v>
      </c>
      <c r="AA11" s="33" t="str">
        <f t="shared" si="5"/>
        <v>Победитель</v>
      </c>
    </row>
    <row r="12" spans="1:28" x14ac:dyDescent="0.4">
      <c r="A12" s="18">
        <v>16</v>
      </c>
      <c r="B12" s="19" t="s">
        <v>41</v>
      </c>
      <c r="C12" s="19" t="s">
        <v>65</v>
      </c>
      <c r="D12" s="19" t="s">
        <v>66</v>
      </c>
      <c r="E12" s="19" t="s">
        <v>67</v>
      </c>
      <c r="F12" s="37" t="str">
        <f t="shared" si="0"/>
        <v>А</v>
      </c>
      <c r="G12" s="37" t="str">
        <f t="shared" si="1"/>
        <v>Д</v>
      </c>
      <c r="H12" s="37" t="str">
        <f t="shared" si="2"/>
        <v>С</v>
      </c>
      <c r="I12" s="19">
        <v>760184</v>
      </c>
      <c r="J12" s="25">
        <v>4</v>
      </c>
      <c r="K12" s="19" t="s">
        <v>68</v>
      </c>
      <c r="L12" s="35" t="s">
        <v>18</v>
      </c>
      <c r="M12" s="5">
        <v>6</v>
      </c>
      <c r="N12" s="5">
        <v>11</v>
      </c>
      <c r="O12" s="5">
        <v>4</v>
      </c>
      <c r="P12" s="5">
        <v>8</v>
      </c>
      <c r="Q12" s="5">
        <v>3</v>
      </c>
      <c r="R12" s="5"/>
      <c r="S12" s="5"/>
      <c r="T12" s="5"/>
      <c r="U12" s="5"/>
      <c r="V12" s="5"/>
      <c r="W12" s="5"/>
      <c r="X12" s="15">
        <f t="shared" si="3"/>
        <v>32</v>
      </c>
      <c r="Y12" s="36">
        <v>37</v>
      </c>
      <c r="Z12" s="34">
        <f t="shared" si="4"/>
        <v>0.86486486486486491</v>
      </c>
      <c r="AA12" s="33" t="str">
        <f t="shared" si="5"/>
        <v>Победитель</v>
      </c>
    </row>
    <row r="13" spans="1:28" x14ac:dyDescent="0.4">
      <c r="A13" s="18">
        <v>22</v>
      </c>
      <c r="B13" s="19" t="s">
        <v>26</v>
      </c>
      <c r="C13" s="20" t="s">
        <v>31</v>
      </c>
      <c r="D13" s="20" t="s">
        <v>28</v>
      </c>
      <c r="E13" s="20" t="s">
        <v>32</v>
      </c>
      <c r="F13" s="37" t="str">
        <f t="shared" si="0"/>
        <v>Б</v>
      </c>
      <c r="G13" s="37" t="str">
        <f t="shared" si="1"/>
        <v>А</v>
      </c>
      <c r="H13" s="37" t="str">
        <f t="shared" si="2"/>
        <v>Э</v>
      </c>
      <c r="I13" s="16">
        <v>760184</v>
      </c>
      <c r="J13" s="24">
        <v>4</v>
      </c>
      <c r="K13" s="12" t="s">
        <v>33</v>
      </c>
      <c r="L13" s="35" t="s">
        <v>18</v>
      </c>
      <c r="M13" s="13">
        <v>7</v>
      </c>
      <c r="N13" s="13">
        <v>10</v>
      </c>
      <c r="O13" s="13">
        <v>4</v>
      </c>
      <c r="P13" s="13">
        <v>8</v>
      </c>
      <c r="Q13" s="13">
        <v>2</v>
      </c>
      <c r="R13" s="13"/>
      <c r="S13" s="13"/>
      <c r="T13" s="13"/>
      <c r="U13" s="13"/>
      <c r="V13" s="13"/>
      <c r="W13" s="13"/>
      <c r="X13" s="15">
        <f t="shared" si="3"/>
        <v>31</v>
      </c>
      <c r="Y13" s="36">
        <v>37</v>
      </c>
      <c r="Z13" s="34">
        <f t="shared" si="4"/>
        <v>0.83783783783783783</v>
      </c>
      <c r="AA13" s="33" t="str">
        <f t="shared" si="5"/>
        <v>Победитель</v>
      </c>
    </row>
    <row r="14" spans="1:28" x14ac:dyDescent="0.4">
      <c r="A14" s="18">
        <v>23</v>
      </c>
      <c r="B14" s="21" t="s">
        <v>41</v>
      </c>
      <c r="C14" s="21" t="s">
        <v>42</v>
      </c>
      <c r="D14" s="21" t="s">
        <v>43</v>
      </c>
      <c r="E14" s="21" t="s">
        <v>44</v>
      </c>
      <c r="F14" s="37" t="str">
        <f t="shared" si="0"/>
        <v>Г</v>
      </c>
      <c r="G14" s="37" t="str">
        <f t="shared" si="1"/>
        <v>Р</v>
      </c>
      <c r="H14" s="37" t="str">
        <f t="shared" si="2"/>
        <v>В</v>
      </c>
      <c r="I14" s="21">
        <v>760184</v>
      </c>
      <c r="J14" s="26">
        <v>4</v>
      </c>
      <c r="K14" s="21" t="s">
        <v>45</v>
      </c>
      <c r="L14" s="35" t="s">
        <v>18</v>
      </c>
      <c r="M14" s="5">
        <v>7</v>
      </c>
      <c r="N14" s="5">
        <v>11</v>
      </c>
      <c r="O14" s="5">
        <v>4</v>
      </c>
      <c r="P14" s="5">
        <v>6</v>
      </c>
      <c r="Q14" s="5">
        <v>3</v>
      </c>
      <c r="R14" s="5"/>
      <c r="S14" s="5"/>
      <c r="T14" s="5"/>
      <c r="U14" s="5"/>
      <c r="V14" s="5"/>
      <c r="W14" s="5"/>
      <c r="X14" s="15">
        <f t="shared" si="3"/>
        <v>31</v>
      </c>
      <c r="Y14" s="36">
        <v>37</v>
      </c>
      <c r="Z14" s="34">
        <f t="shared" si="4"/>
        <v>0.83783783783783783</v>
      </c>
      <c r="AA14" s="33" t="str">
        <f t="shared" si="5"/>
        <v>Победитель</v>
      </c>
    </row>
    <row r="15" spans="1:28" x14ac:dyDescent="0.4">
      <c r="A15" s="18">
        <v>24</v>
      </c>
      <c r="B15" s="19" t="s">
        <v>41</v>
      </c>
      <c r="C15" s="19" t="s">
        <v>50</v>
      </c>
      <c r="D15" s="19" t="s">
        <v>51</v>
      </c>
      <c r="E15" s="19" t="s">
        <v>52</v>
      </c>
      <c r="F15" s="37" t="str">
        <f t="shared" si="0"/>
        <v>Д</v>
      </c>
      <c r="G15" s="37" t="str">
        <f t="shared" si="1"/>
        <v>Р</v>
      </c>
      <c r="H15" s="37" t="str">
        <f t="shared" si="2"/>
        <v>Б</v>
      </c>
      <c r="I15" s="19">
        <v>760184</v>
      </c>
      <c r="J15" s="25">
        <v>4</v>
      </c>
      <c r="K15" s="19" t="s">
        <v>53</v>
      </c>
      <c r="L15" s="35" t="s">
        <v>18</v>
      </c>
      <c r="M15" s="5">
        <v>6</v>
      </c>
      <c r="N15" s="5">
        <v>10</v>
      </c>
      <c r="O15" s="5">
        <v>4</v>
      </c>
      <c r="P15" s="5">
        <v>8</v>
      </c>
      <c r="Q15" s="5">
        <v>3</v>
      </c>
      <c r="R15" s="5"/>
      <c r="S15" s="5"/>
      <c r="T15" s="5"/>
      <c r="U15" s="5"/>
      <c r="V15" s="5"/>
      <c r="W15" s="5"/>
      <c r="X15" s="15">
        <f t="shared" si="3"/>
        <v>31</v>
      </c>
      <c r="Y15" s="36">
        <v>37</v>
      </c>
      <c r="Z15" s="34">
        <f t="shared" si="4"/>
        <v>0.83783783783783783</v>
      </c>
      <c r="AA15" s="33" t="str">
        <f t="shared" si="5"/>
        <v>Победитель</v>
      </c>
    </row>
    <row r="16" spans="1:28" x14ac:dyDescent="0.4">
      <c r="A16" s="18">
        <v>25</v>
      </c>
      <c r="B16" s="19" t="s">
        <v>41</v>
      </c>
      <c r="C16" s="19" t="s">
        <v>54</v>
      </c>
      <c r="D16" s="19" t="s">
        <v>22</v>
      </c>
      <c r="E16" s="19" t="s">
        <v>55</v>
      </c>
      <c r="F16" s="37" t="str">
        <f t="shared" si="0"/>
        <v>С</v>
      </c>
      <c r="G16" s="37" t="str">
        <f t="shared" si="1"/>
        <v>Е</v>
      </c>
      <c r="H16" s="37" t="str">
        <f t="shared" si="2"/>
        <v>А</v>
      </c>
      <c r="I16" s="19">
        <v>760184</v>
      </c>
      <c r="J16" s="25">
        <v>4</v>
      </c>
      <c r="K16" s="19" t="s">
        <v>56</v>
      </c>
      <c r="L16" s="35" t="s">
        <v>18</v>
      </c>
      <c r="M16" s="5">
        <v>7</v>
      </c>
      <c r="N16" s="5">
        <v>9</v>
      </c>
      <c r="O16" s="5">
        <v>4</v>
      </c>
      <c r="P16" s="5">
        <v>8</v>
      </c>
      <c r="Q16" s="5">
        <v>3</v>
      </c>
      <c r="R16" s="5"/>
      <c r="S16" s="5"/>
      <c r="T16" s="5"/>
      <c r="U16" s="5"/>
      <c r="V16" s="5"/>
      <c r="W16" s="5"/>
      <c r="X16" s="15">
        <f t="shared" si="3"/>
        <v>31</v>
      </c>
      <c r="Y16" s="36">
        <v>37</v>
      </c>
      <c r="Z16" s="34">
        <f t="shared" si="4"/>
        <v>0.83783783783783783</v>
      </c>
      <c r="AA16" s="33" t="str">
        <f t="shared" si="5"/>
        <v>Победитель</v>
      </c>
    </row>
    <row r="17" spans="1:27" x14ac:dyDescent="0.4">
      <c r="A17" s="18">
        <v>26</v>
      </c>
      <c r="B17" s="19" t="s">
        <v>41</v>
      </c>
      <c r="C17" s="19" t="s">
        <v>69</v>
      </c>
      <c r="D17" s="19" t="s">
        <v>70</v>
      </c>
      <c r="E17" s="19" t="s">
        <v>71</v>
      </c>
      <c r="F17" s="37" t="str">
        <f t="shared" si="0"/>
        <v>Г</v>
      </c>
      <c r="G17" s="37" t="str">
        <f t="shared" si="1"/>
        <v>А</v>
      </c>
      <c r="H17" s="37" t="str">
        <f t="shared" si="2"/>
        <v>А</v>
      </c>
      <c r="I17" s="19">
        <v>760184</v>
      </c>
      <c r="J17" s="25">
        <v>4</v>
      </c>
      <c r="K17" s="19" t="s">
        <v>72</v>
      </c>
      <c r="L17" s="35" t="s">
        <v>18</v>
      </c>
      <c r="M17" s="5">
        <v>5</v>
      </c>
      <c r="N17" s="5">
        <v>10</v>
      </c>
      <c r="O17" s="5">
        <v>4</v>
      </c>
      <c r="P17" s="5">
        <v>8</v>
      </c>
      <c r="Q17" s="5">
        <v>4</v>
      </c>
      <c r="R17" s="5"/>
      <c r="S17" s="5"/>
      <c r="T17" s="5"/>
      <c r="U17" s="5"/>
      <c r="V17" s="5"/>
      <c r="W17" s="5"/>
      <c r="X17" s="15">
        <f t="shared" si="3"/>
        <v>31</v>
      </c>
      <c r="Y17" s="36">
        <v>37</v>
      </c>
      <c r="Z17" s="34">
        <f t="shared" si="4"/>
        <v>0.83783783783783783</v>
      </c>
      <c r="AA17" s="33" t="str">
        <f t="shared" si="5"/>
        <v>Победитель</v>
      </c>
    </row>
    <row r="18" spans="1:27" x14ac:dyDescent="0.4">
      <c r="A18" s="18">
        <v>55</v>
      </c>
      <c r="B18" s="19" t="s">
        <v>26</v>
      </c>
      <c r="C18" s="19" t="s">
        <v>61</v>
      </c>
      <c r="D18" s="19" t="s">
        <v>62</v>
      </c>
      <c r="E18" s="19" t="s">
        <v>63</v>
      </c>
      <c r="F18" s="37" t="str">
        <f t="shared" si="0"/>
        <v>К</v>
      </c>
      <c r="G18" s="37" t="str">
        <f t="shared" si="1"/>
        <v>М</v>
      </c>
      <c r="H18" s="37" t="str">
        <f t="shared" si="2"/>
        <v>В</v>
      </c>
      <c r="I18" s="19">
        <v>760184</v>
      </c>
      <c r="J18" s="25">
        <v>4</v>
      </c>
      <c r="K18" s="19" t="s">
        <v>64</v>
      </c>
      <c r="L18" s="35" t="s">
        <v>18</v>
      </c>
      <c r="M18" s="5">
        <v>4</v>
      </c>
      <c r="N18" s="5">
        <v>8</v>
      </c>
      <c r="O18" s="5">
        <v>4</v>
      </c>
      <c r="P18" s="5">
        <v>8</v>
      </c>
      <c r="Q18" s="5">
        <v>3</v>
      </c>
      <c r="R18" s="5"/>
      <c r="S18" s="5"/>
      <c r="T18" s="5"/>
      <c r="U18" s="5"/>
      <c r="V18" s="5"/>
      <c r="W18" s="5"/>
      <c r="X18" s="15">
        <f t="shared" si="3"/>
        <v>27</v>
      </c>
      <c r="Y18" s="36">
        <v>37</v>
      </c>
      <c r="Z18" s="34">
        <f t="shared" si="4"/>
        <v>0.72972972972972971</v>
      </c>
      <c r="AA18" s="33" t="str">
        <f t="shared" ref="AA18" si="6">IF(X18&gt;75%*Y18,"Победитель",IF(X18&gt;50%*Y18,"Призёр","Участник"))</f>
        <v>Призёр</v>
      </c>
    </row>
    <row r="19" spans="1:27" x14ac:dyDescent="0.4">
      <c r="A19" s="18">
        <v>65</v>
      </c>
      <c r="B19" s="19" t="s">
        <v>41</v>
      </c>
      <c r="C19" s="19" t="s">
        <v>46</v>
      </c>
      <c r="D19" s="19" t="s">
        <v>47</v>
      </c>
      <c r="E19" s="19" t="s">
        <v>48</v>
      </c>
      <c r="F19" s="37" t="str">
        <f t="shared" ref="F19" si="7">LEFT(C19,1)</f>
        <v>М</v>
      </c>
      <c r="G19" s="37" t="str">
        <f t="shared" ref="G19" si="8">LEFT(D19,1)</f>
        <v>М</v>
      </c>
      <c r="H19" s="37" t="str">
        <f t="shared" ref="H19" si="9">LEFT(E19,1)</f>
        <v>М</v>
      </c>
      <c r="I19" s="19">
        <v>760184</v>
      </c>
      <c r="J19" s="25">
        <v>4</v>
      </c>
      <c r="K19" s="19" t="s">
        <v>49</v>
      </c>
      <c r="L19" s="35" t="s">
        <v>18</v>
      </c>
      <c r="M19" s="5">
        <v>1</v>
      </c>
      <c r="N19" s="5">
        <v>11</v>
      </c>
      <c r="O19" s="5">
        <v>4</v>
      </c>
      <c r="P19" s="5">
        <v>7</v>
      </c>
      <c r="Q19" s="5">
        <v>3</v>
      </c>
      <c r="R19" s="5"/>
      <c r="S19" s="5"/>
      <c r="T19" s="5"/>
      <c r="U19" s="5"/>
      <c r="V19" s="5"/>
      <c r="W19" s="5"/>
      <c r="X19" s="15">
        <f t="shared" ref="X19" si="10">SUM(M19:W19)</f>
        <v>26</v>
      </c>
      <c r="Y19" s="36">
        <v>37</v>
      </c>
      <c r="Z19" s="34">
        <f t="shared" ref="Z19" si="11">X19/Y19</f>
        <v>0.70270270270270274</v>
      </c>
      <c r="AA19" s="33" t="s">
        <v>361</v>
      </c>
    </row>
    <row r="20" spans="1:27" x14ac:dyDescent="0.4">
      <c r="A20" s="18">
        <v>208</v>
      </c>
      <c r="B20" s="19" t="s">
        <v>26</v>
      </c>
      <c r="C20" s="19" t="s">
        <v>136</v>
      </c>
      <c r="D20" s="19" t="s">
        <v>62</v>
      </c>
      <c r="E20" s="19" t="s">
        <v>99</v>
      </c>
      <c r="F20" s="37" t="str">
        <f t="shared" ref="F20:F28" si="12">LEFT(C20,1)</f>
        <v>Ф</v>
      </c>
      <c r="G20" s="37" t="str">
        <f t="shared" ref="G20:G28" si="13">LEFT(D20,1)</f>
        <v>М</v>
      </c>
      <c r="H20" s="37" t="str">
        <f t="shared" ref="H20:H28" si="14">LEFT(E20,1)</f>
        <v>А</v>
      </c>
      <c r="I20" s="19">
        <v>760184</v>
      </c>
      <c r="J20" s="25">
        <v>5</v>
      </c>
      <c r="K20" s="19" t="s">
        <v>137</v>
      </c>
      <c r="L20" s="35" t="s">
        <v>18</v>
      </c>
      <c r="M20" s="5">
        <v>5</v>
      </c>
      <c r="N20" s="5">
        <v>3</v>
      </c>
      <c r="O20" s="5">
        <v>4</v>
      </c>
      <c r="P20" s="5">
        <v>5</v>
      </c>
      <c r="Q20" s="5">
        <v>5</v>
      </c>
      <c r="R20" s="5">
        <v>4</v>
      </c>
      <c r="S20" s="5">
        <v>5</v>
      </c>
      <c r="T20" s="5">
        <v>0</v>
      </c>
      <c r="U20" s="5">
        <v>4</v>
      </c>
      <c r="V20" s="5">
        <v>4</v>
      </c>
      <c r="W20" s="5"/>
      <c r="X20" s="15">
        <f t="shared" ref="X20:X28" si="15">SUM(M20:W20)</f>
        <v>39</v>
      </c>
      <c r="Y20" s="36">
        <v>50</v>
      </c>
      <c r="Z20" s="34">
        <f t="shared" ref="Z20:Z28" si="16">X20/Y20</f>
        <v>0.78</v>
      </c>
      <c r="AA20" s="33" t="str">
        <f t="shared" ref="AA20:AA21" si="17">IF(X20&gt;75%*Y20,"Победитель",IF(X20&gt;50%*Y20,"Призёр","Участник"))</f>
        <v>Победитель</v>
      </c>
    </row>
    <row r="21" spans="1:27" x14ac:dyDescent="0.4">
      <c r="A21" s="18">
        <v>212</v>
      </c>
      <c r="B21" s="19" t="s">
        <v>26</v>
      </c>
      <c r="C21" s="19" t="s">
        <v>122</v>
      </c>
      <c r="D21" s="19" t="s">
        <v>58</v>
      </c>
      <c r="E21" s="19" t="s">
        <v>123</v>
      </c>
      <c r="F21" s="37" t="str">
        <f t="shared" si="12"/>
        <v>М</v>
      </c>
      <c r="G21" s="37" t="str">
        <f t="shared" si="13"/>
        <v>Т</v>
      </c>
      <c r="H21" s="37" t="str">
        <f t="shared" si="14"/>
        <v>А</v>
      </c>
      <c r="I21" s="19">
        <v>760184</v>
      </c>
      <c r="J21" s="25">
        <v>5</v>
      </c>
      <c r="K21" s="19" t="s">
        <v>124</v>
      </c>
      <c r="L21" s="35" t="s">
        <v>18</v>
      </c>
      <c r="M21" s="5">
        <v>4.5</v>
      </c>
      <c r="N21" s="5">
        <v>3</v>
      </c>
      <c r="O21" s="5">
        <v>4</v>
      </c>
      <c r="P21" s="5">
        <v>5</v>
      </c>
      <c r="Q21" s="5">
        <v>5</v>
      </c>
      <c r="R21" s="5">
        <v>4</v>
      </c>
      <c r="S21" s="5">
        <v>5</v>
      </c>
      <c r="T21" s="5">
        <v>1</v>
      </c>
      <c r="U21" s="5">
        <v>3</v>
      </c>
      <c r="V21" s="5">
        <v>3</v>
      </c>
      <c r="W21" s="5"/>
      <c r="X21" s="15">
        <f t="shared" si="15"/>
        <v>37.5</v>
      </c>
      <c r="Y21" s="36">
        <v>50</v>
      </c>
      <c r="Z21" s="34">
        <f t="shared" si="16"/>
        <v>0.75</v>
      </c>
      <c r="AA21" s="33" t="str">
        <f t="shared" si="17"/>
        <v>Призёр</v>
      </c>
    </row>
    <row r="22" spans="1:27" x14ac:dyDescent="0.4">
      <c r="A22" s="18">
        <v>221</v>
      </c>
      <c r="B22" s="19" t="s">
        <v>26</v>
      </c>
      <c r="C22" s="19" t="s">
        <v>138</v>
      </c>
      <c r="D22" s="19" t="s">
        <v>139</v>
      </c>
      <c r="E22" s="19" t="s">
        <v>140</v>
      </c>
      <c r="F22" s="37" t="str">
        <f t="shared" si="12"/>
        <v>А</v>
      </c>
      <c r="G22" s="37" t="str">
        <f t="shared" si="13"/>
        <v>М</v>
      </c>
      <c r="H22" s="37" t="str">
        <f t="shared" si="14"/>
        <v>Н</v>
      </c>
      <c r="I22" s="19">
        <v>760184</v>
      </c>
      <c r="J22" s="25">
        <v>5</v>
      </c>
      <c r="K22" s="19" t="s">
        <v>141</v>
      </c>
      <c r="L22" s="35" t="s">
        <v>18</v>
      </c>
      <c r="M22" s="5">
        <v>5</v>
      </c>
      <c r="N22" s="5">
        <v>3</v>
      </c>
      <c r="O22" s="5">
        <v>4</v>
      </c>
      <c r="P22" s="5">
        <v>1</v>
      </c>
      <c r="Q22" s="5">
        <v>5</v>
      </c>
      <c r="R22" s="5">
        <v>4</v>
      </c>
      <c r="S22" s="5">
        <v>2</v>
      </c>
      <c r="T22" s="5">
        <v>3</v>
      </c>
      <c r="U22" s="5">
        <v>5</v>
      </c>
      <c r="V22" s="5">
        <v>2</v>
      </c>
      <c r="W22" s="5"/>
      <c r="X22" s="15">
        <f t="shared" si="15"/>
        <v>34</v>
      </c>
      <c r="Y22" s="36">
        <v>50</v>
      </c>
      <c r="Z22" s="34">
        <f t="shared" si="16"/>
        <v>0.68</v>
      </c>
      <c r="AA22" s="33" t="str">
        <f t="shared" ref="AA22:AA28" si="18">IF(X22&gt;75%*Y22,"Победитель",IF(X22&gt;50%*Y22,"Призёр","Участник"))</f>
        <v>Призёр</v>
      </c>
    </row>
    <row r="23" spans="1:27" x14ac:dyDescent="0.4">
      <c r="A23" s="18">
        <v>223</v>
      </c>
      <c r="B23" s="19" t="s">
        <v>26</v>
      </c>
      <c r="C23" s="19" t="s">
        <v>129</v>
      </c>
      <c r="D23" s="19" t="s">
        <v>130</v>
      </c>
      <c r="E23" s="19" t="s">
        <v>36</v>
      </c>
      <c r="F23" s="37" t="str">
        <f t="shared" si="12"/>
        <v>Ф</v>
      </c>
      <c r="G23" s="37" t="str">
        <f t="shared" si="13"/>
        <v>О</v>
      </c>
      <c r="H23" s="37" t="str">
        <f t="shared" si="14"/>
        <v>С</v>
      </c>
      <c r="I23" s="19">
        <v>760184</v>
      </c>
      <c r="J23" s="25">
        <v>5</v>
      </c>
      <c r="K23" s="19" t="s">
        <v>131</v>
      </c>
      <c r="L23" s="35" t="s">
        <v>18</v>
      </c>
      <c r="M23" s="5">
        <v>4.5</v>
      </c>
      <c r="N23" s="5">
        <v>4</v>
      </c>
      <c r="O23" s="5">
        <v>4</v>
      </c>
      <c r="P23" s="5">
        <v>4</v>
      </c>
      <c r="Q23" s="5">
        <v>5</v>
      </c>
      <c r="R23" s="5">
        <v>2</v>
      </c>
      <c r="S23" s="5">
        <v>0</v>
      </c>
      <c r="T23" s="5">
        <v>2</v>
      </c>
      <c r="U23" s="5">
        <v>4</v>
      </c>
      <c r="V23" s="5">
        <v>4</v>
      </c>
      <c r="W23" s="5"/>
      <c r="X23" s="15">
        <f t="shared" si="15"/>
        <v>33.5</v>
      </c>
      <c r="Y23" s="36">
        <v>50</v>
      </c>
      <c r="Z23" s="34">
        <f t="shared" si="16"/>
        <v>0.67</v>
      </c>
      <c r="AA23" s="33" t="str">
        <f t="shared" si="18"/>
        <v>Призёр</v>
      </c>
    </row>
    <row r="24" spans="1:27" x14ac:dyDescent="0.4">
      <c r="A24" s="18">
        <v>225</v>
      </c>
      <c r="B24" s="19" t="s">
        <v>26</v>
      </c>
      <c r="C24" s="20" t="s">
        <v>132</v>
      </c>
      <c r="D24" s="20" t="s">
        <v>133</v>
      </c>
      <c r="E24" s="20" t="s">
        <v>134</v>
      </c>
      <c r="F24" s="37" t="str">
        <f t="shared" si="12"/>
        <v>Б</v>
      </c>
      <c r="G24" s="37" t="str">
        <f t="shared" si="13"/>
        <v>Л</v>
      </c>
      <c r="H24" s="37" t="str">
        <f t="shared" si="14"/>
        <v>Д</v>
      </c>
      <c r="I24" s="11">
        <v>760184</v>
      </c>
      <c r="J24" s="25">
        <v>5</v>
      </c>
      <c r="K24" s="20" t="s">
        <v>135</v>
      </c>
      <c r="L24" s="35" t="s">
        <v>18</v>
      </c>
      <c r="M24" s="13">
        <v>4</v>
      </c>
      <c r="N24" s="13">
        <v>3</v>
      </c>
      <c r="O24" s="13">
        <v>4</v>
      </c>
      <c r="P24" s="13">
        <v>5</v>
      </c>
      <c r="Q24" s="13">
        <v>5</v>
      </c>
      <c r="R24" s="13">
        <v>4</v>
      </c>
      <c r="S24" s="13">
        <v>2</v>
      </c>
      <c r="T24" s="13">
        <v>2</v>
      </c>
      <c r="U24" s="13">
        <v>0</v>
      </c>
      <c r="V24" s="13">
        <v>4</v>
      </c>
      <c r="W24" s="13"/>
      <c r="X24" s="15">
        <f t="shared" si="15"/>
        <v>33</v>
      </c>
      <c r="Y24" s="36">
        <v>50</v>
      </c>
      <c r="Z24" s="34">
        <f t="shared" si="16"/>
        <v>0.66</v>
      </c>
      <c r="AA24" s="33" t="str">
        <f t="shared" si="18"/>
        <v>Призёр</v>
      </c>
    </row>
    <row r="25" spans="1:27" x14ac:dyDescent="0.4">
      <c r="A25" s="18">
        <v>228</v>
      </c>
      <c r="B25" s="19" t="s">
        <v>26</v>
      </c>
      <c r="C25" s="19" t="s">
        <v>117</v>
      </c>
      <c r="D25" s="19" t="s">
        <v>118</v>
      </c>
      <c r="E25" s="19" t="s">
        <v>36</v>
      </c>
      <c r="F25" s="37" t="str">
        <f t="shared" si="12"/>
        <v>Б</v>
      </c>
      <c r="G25" s="37" t="str">
        <f t="shared" si="13"/>
        <v>А</v>
      </c>
      <c r="H25" s="37" t="str">
        <f t="shared" si="14"/>
        <v>С</v>
      </c>
      <c r="I25" s="19">
        <v>760184</v>
      </c>
      <c r="J25" s="25">
        <v>5</v>
      </c>
      <c r="K25" s="19" t="s">
        <v>119</v>
      </c>
      <c r="L25" s="35" t="s">
        <v>18</v>
      </c>
      <c r="M25" s="5">
        <v>3.5</v>
      </c>
      <c r="N25" s="5">
        <v>4</v>
      </c>
      <c r="O25" s="5">
        <v>3</v>
      </c>
      <c r="P25" s="5">
        <v>1</v>
      </c>
      <c r="Q25" s="5">
        <v>5</v>
      </c>
      <c r="R25" s="5">
        <v>4</v>
      </c>
      <c r="S25" s="5">
        <v>0</v>
      </c>
      <c r="T25" s="5">
        <v>5</v>
      </c>
      <c r="U25" s="5">
        <v>2</v>
      </c>
      <c r="V25" s="5">
        <v>4</v>
      </c>
      <c r="W25" s="5"/>
      <c r="X25" s="15">
        <f t="shared" si="15"/>
        <v>31.5</v>
      </c>
      <c r="Y25" s="36">
        <v>50</v>
      </c>
      <c r="Z25" s="34">
        <f t="shared" si="16"/>
        <v>0.63</v>
      </c>
      <c r="AA25" s="33" t="str">
        <f t="shared" si="18"/>
        <v>Призёр</v>
      </c>
    </row>
    <row r="26" spans="1:27" x14ac:dyDescent="0.4">
      <c r="A26" s="18">
        <v>230</v>
      </c>
      <c r="B26" s="19" t="s">
        <v>26</v>
      </c>
      <c r="C26" s="19" t="s">
        <v>104</v>
      </c>
      <c r="D26" s="19" t="s">
        <v>62</v>
      </c>
      <c r="E26" s="19" t="s">
        <v>95</v>
      </c>
      <c r="F26" s="37" t="str">
        <f t="shared" si="12"/>
        <v>М</v>
      </c>
      <c r="G26" s="37" t="str">
        <f t="shared" si="13"/>
        <v>М</v>
      </c>
      <c r="H26" s="37" t="str">
        <f t="shared" si="14"/>
        <v>Е</v>
      </c>
      <c r="I26" s="19">
        <v>760184</v>
      </c>
      <c r="J26" s="25">
        <v>5</v>
      </c>
      <c r="K26" s="19" t="s">
        <v>105</v>
      </c>
      <c r="L26" s="35" t="s">
        <v>18</v>
      </c>
      <c r="M26" s="5">
        <v>5</v>
      </c>
      <c r="N26" s="5">
        <v>2</v>
      </c>
      <c r="O26" s="5">
        <v>4</v>
      </c>
      <c r="P26" s="5">
        <v>2</v>
      </c>
      <c r="Q26" s="5">
        <v>5</v>
      </c>
      <c r="R26" s="5">
        <v>3</v>
      </c>
      <c r="S26" s="5">
        <v>0</v>
      </c>
      <c r="T26" s="5">
        <v>5</v>
      </c>
      <c r="U26" s="5">
        <v>1</v>
      </c>
      <c r="V26" s="5">
        <v>4</v>
      </c>
      <c r="W26" s="5"/>
      <c r="X26" s="15">
        <f t="shared" si="15"/>
        <v>31</v>
      </c>
      <c r="Y26" s="36">
        <v>50</v>
      </c>
      <c r="Z26" s="34">
        <f t="shared" si="16"/>
        <v>0.62</v>
      </c>
      <c r="AA26" s="33" t="str">
        <f t="shared" si="18"/>
        <v>Призёр</v>
      </c>
    </row>
    <row r="27" spans="1:27" x14ac:dyDescent="0.4">
      <c r="A27" s="18">
        <v>231</v>
      </c>
      <c r="B27" s="19" t="s">
        <v>26</v>
      </c>
      <c r="C27" s="20" t="s">
        <v>120</v>
      </c>
      <c r="D27" s="20" t="s">
        <v>98</v>
      </c>
      <c r="E27" s="20" t="s">
        <v>36</v>
      </c>
      <c r="F27" s="37" t="str">
        <f t="shared" si="12"/>
        <v>А</v>
      </c>
      <c r="G27" s="37" t="str">
        <f t="shared" si="13"/>
        <v>В</v>
      </c>
      <c r="H27" s="37" t="str">
        <f t="shared" si="14"/>
        <v>С</v>
      </c>
      <c r="I27" s="11">
        <v>760184</v>
      </c>
      <c r="J27" s="25">
        <v>5</v>
      </c>
      <c r="K27" s="20" t="s">
        <v>121</v>
      </c>
      <c r="L27" s="35" t="s">
        <v>18</v>
      </c>
      <c r="M27" s="13">
        <v>4</v>
      </c>
      <c r="N27" s="13">
        <v>4</v>
      </c>
      <c r="O27" s="13">
        <v>3</v>
      </c>
      <c r="P27" s="13">
        <v>5</v>
      </c>
      <c r="Q27" s="13">
        <v>5</v>
      </c>
      <c r="R27" s="13">
        <v>4</v>
      </c>
      <c r="S27" s="13">
        <v>2</v>
      </c>
      <c r="T27" s="13">
        <v>0</v>
      </c>
      <c r="U27" s="13">
        <v>0</v>
      </c>
      <c r="V27" s="13">
        <v>4</v>
      </c>
      <c r="W27" s="13"/>
      <c r="X27" s="15">
        <f t="shared" si="15"/>
        <v>31</v>
      </c>
      <c r="Y27" s="36">
        <v>50</v>
      </c>
      <c r="Z27" s="34">
        <f t="shared" si="16"/>
        <v>0.62</v>
      </c>
      <c r="AA27" s="33" t="str">
        <f t="shared" si="18"/>
        <v>Призёр</v>
      </c>
    </row>
    <row r="28" spans="1:27" x14ac:dyDescent="0.4">
      <c r="A28" s="18">
        <v>237</v>
      </c>
      <c r="B28" s="19" t="s">
        <v>26</v>
      </c>
      <c r="C28" s="20" t="s">
        <v>125</v>
      </c>
      <c r="D28" s="20" t="s">
        <v>126</v>
      </c>
      <c r="E28" s="20" t="s">
        <v>127</v>
      </c>
      <c r="F28" s="37" t="str">
        <f t="shared" si="12"/>
        <v>Х</v>
      </c>
      <c r="G28" s="37" t="str">
        <f t="shared" si="13"/>
        <v>И</v>
      </c>
      <c r="H28" s="37" t="str">
        <f t="shared" si="14"/>
        <v>В</v>
      </c>
      <c r="I28" s="11">
        <v>760184</v>
      </c>
      <c r="J28" s="25">
        <v>5</v>
      </c>
      <c r="K28" s="20" t="s">
        <v>128</v>
      </c>
      <c r="L28" s="35" t="s">
        <v>18</v>
      </c>
      <c r="M28" s="13">
        <v>3.5</v>
      </c>
      <c r="N28" s="13">
        <v>1</v>
      </c>
      <c r="O28" s="13">
        <v>4</v>
      </c>
      <c r="P28" s="13">
        <v>5</v>
      </c>
      <c r="Q28" s="13">
        <v>4</v>
      </c>
      <c r="R28" s="13">
        <v>4</v>
      </c>
      <c r="S28" s="13">
        <v>0</v>
      </c>
      <c r="T28" s="13">
        <v>3</v>
      </c>
      <c r="U28" s="13">
        <v>2</v>
      </c>
      <c r="V28" s="13">
        <v>3</v>
      </c>
      <c r="W28" s="13"/>
      <c r="X28" s="15">
        <f t="shared" si="15"/>
        <v>29.5</v>
      </c>
      <c r="Y28" s="36">
        <v>50</v>
      </c>
      <c r="Z28" s="34">
        <f t="shared" si="16"/>
        <v>0.59</v>
      </c>
      <c r="AA28" s="33" t="str">
        <f t="shared" si="18"/>
        <v>Призёр</v>
      </c>
    </row>
    <row r="29" spans="1:27" x14ac:dyDescent="0.4">
      <c r="A29" s="18">
        <v>264</v>
      </c>
      <c r="B29" s="19" t="s">
        <v>26</v>
      </c>
      <c r="C29" s="19" t="s">
        <v>97</v>
      </c>
      <c r="D29" s="19" t="s">
        <v>98</v>
      </c>
      <c r="E29" s="19" t="s">
        <v>99</v>
      </c>
      <c r="F29" s="37" t="str">
        <f t="shared" ref="F29:F33" si="19">LEFT(C29,1)</f>
        <v>Г</v>
      </c>
      <c r="G29" s="37" t="str">
        <f t="shared" ref="G29:G33" si="20">LEFT(D29,1)</f>
        <v>В</v>
      </c>
      <c r="H29" s="37" t="str">
        <f t="shared" ref="H29:H33" si="21">LEFT(E29,1)</f>
        <v>А</v>
      </c>
      <c r="I29" s="19">
        <v>760184</v>
      </c>
      <c r="J29" s="25">
        <v>5</v>
      </c>
      <c r="K29" s="19" t="s">
        <v>100</v>
      </c>
      <c r="L29" s="35" t="s">
        <v>18</v>
      </c>
      <c r="M29" s="5">
        <v>5</v>
      </c>
      <c r="N29" s="5">
        <v>0</v>
      </c>
      <c r="O29" s="5">
        <v>3</v>
      </c>
      <c r="P29" s="5">
        <v>4</v>
      </c>
      <c r="Q29" s="5">
        <v>1.5</v>
      </c>
      <c r="R29" s="5">
        <v>3</v>
      </c>
      <c r="S29" s="5">
        <v>1</v>
      </c>
      <c r="T29" s="5">
        <v>3</v>
      </c>
      <c r="U29" s="5">
        <v>1</v>
      </c>
      <c r="V29" s="5">
        <v>4</v>
      </c>
      <c r="W29" s="5"/>
      <c r="X29" s="15">
        <f t="shared" ref="X29:X33" si="22">SUM(M29:W29)</f>
        <v>25.5</v>
      </c>
      <c r="Y29" s="36">
        <v>50</v>
      </c>
      <c r="Z29" s="34">
        <f t="shared" ref="Z29:Z33" si="23">X29/Y29</f>
        <v>0.51</v>
      </c>
      <c r="AA29" s="33" t="s">
        <v>361</v>
      </c>
    </row>
    <row r="30" spans="1:27" x14ac:dyDescent="0.4">
      <c r="A30" s="18">
        <v>290</v>
      </c>
      <c r="B30" s="19" t="s">
        <v>26</v>
      </c>
      <c r="C30" s="19" t="s">
        <v>93</v>
      </c>
      <c r="D30" s="19" t="s">
        <v>94</v>
      </c>
      <c r="E30" s="19" t="s">
        <v>95</v>
      </c>
      <c r="F30" s="37" t="str">
        <f t="shared" si="19"/>
        <v>Ц</v>
      </c>
      <c r="G30" s="37" t="str">
        <f t="shared" si="20"/>
        <v>Л</v>
      </c>
      <c r="H30" s="37" t="str">
        <f t="shared" si="21"/>
        <v>Е</v>
      </c>
      <c r="I30" s="19">
        <v>760184</v>
      </c>
      <c r="J30" s="25">
        <v>5</v>
      </c>
      <c r="K30" s="19" t="s">
        <v>96</v>
      </c>
      <c r="L30" s="35" t="s">
        <v>18</v>
      </c>
      <c r="M30" s="5">
        <v>4.5</v>
      </c>
      <c r="N30" s="5">
        <v>0</v>
      </c>
      <c r="O30" s="5">
        <v>5</v>
      </c>
      <c r="P30" s="5">
        <v>4</v>
      </c>
      <c r="Q30" s="5">
        <v>2.5</v>
      </c>
      <c r="R30" s="5">
        <v>2</v>
      </c>
      <c r="S30" s="5">
        <v>0</v>
      </c>
      <c r="T30" s="5">
        <v>0</v>
      </c>
      <c r="U30" s="5">
        <v>2</v>
      </c>
      <c r="V30" s="5">
        <v>3</v>
      </c>
      <c r="W30" s="5"/>
      <c r="X30" s="15">
        <f t="shared" si="22"/>
        <v>23</v>
      </c>
      <c r="Y30" s="36">
        <v>50</v>
      </c>
      <c r="Z30" s="34">
        <f t="shared" si="23"/>
        <v>0.46</v>
      </c>
      <c r="AA30" s="33" t="str">
        <f t="shared" ref="AA30:AA31" si="24">IF(X30&gt;75%*Y30,"Победитель",IF(X30&gt;50%*Y30,"Призёр","Участник"))</f>
        <v>Участник</v>
      </c>
    </row>
    <row r="31" spans="1:27" x14ac:dyDescent="0.4">
      <c r="A31" s="18">
        <v>297</v>
      </c>
      <c r="B31" s="19" t="s">
        <v>26</v>
      </c>
      <c r="C31" s="19" t="s">
        <v>87</v>
      </c>
      <c r="D31" s="19" t="s">
        <v>62</v>
      </c>
      <c r="E31" s="19" t="s">
        <v>59</v>
      </c>
      <c r="F31" s="37" t="str">
        <f t="shared" si="19"/>
        <v>К</v>
      </c>
      <c r="G31" s="37" t="str">
        <f t="shared" si="20"/>
        <v>М</v>
      </c>
      <c r="H31" s="37" t="str">
        <f t="shared" si="21"/>
        <v>А</v>
      </c>
      <c r="I31" s="19">
        <v>760184</v>
      </c>
      <c r="J31" s="25">
        <v>5</v>
      </c>
      <c r="K31" s="19" t="s">
        <v>88</v>
      </c>
      <c r="L31" s="35" t="s">
        <v>18</v>
      </c>
      <c r="M31" s="5">
        <v>4.5</v>
      </c>
      <c r="N31" s="5">
        <v>0</v>
      </c>
      <c r="O31" s="5">
        <v>0</v>
      </c>
      <c r="P31" s="5">
        <v>4</v>
      </c>
      <c r="Q31" s="5">
        <v>5</v>
      </c>
      <c r="R31" s="5">
        <v>1</v>
      </c>
      <c r="S31" s="5">
        <v>3</v>
      </c>
      <c r="T31" s="5">
        <v>0</v>
      </c>
      <c r="U31" s="5">
        <v>2</v>
      </c>
      <c r="V31" s="5">
        <v>3</v>
      </c>
      <c r="W31" s="5"/>
      <c r="X31" s="15">
        <f t="shared" si="22"/>
        <v>22.5</v>
      </c>
      <c r="Y31" s="36">
        <v>50</v>
      </c>
      <c r="Z31" s="34">
        <f t="shared" si="23"/>
        <v>0.45</v>
      </c>
      <c r="AA31" s="33" t="str">
        <f t="shared" si="24"/>
        <v>Участник</v>
      </c>
    </row>
    <row r="32" spans="1:27" x14ac:dyDescent="0.4">
      <c r="A32" s="18">
        <v>306</v>
      </c>
      <c r="B32" s="19" t="s">
        <v>26</v>
      </c>
      <c r="C32" s="19" t="s">
        <v>89</v>
      </c>
      <c r="D32" s="19" t="s">
        <v>90</v>
      </c>
      <c r="E32" s="19" t="s">
        <v>91</v>
      </c>
      <c r="F32" s="37" t="str">
        <f t="shared" si="19"/>
        <v>К</v>
      </c>
      <c r="G32" s="37" t="str">
        <f t="shared" si="20"/>
        <v>К</v>
      </c>
      <c r="H32" s="37" t="str">
        <f t="shared" si="21"/>
        <v>И</v>
      </c>
      <c r="I32" s="19">
        <v>760184</v>
      </c>
      <c r="J32" s="25">
        <v>5</v>
      </c>
      <c r="K32" s="19" t="s">
        <v>92</v>
      </c>
      <c r="L32" s="35" t="s">
        <v>18</v>
      </c>
      <c r="M32" s="5">
        <v>4.5</v>
      </c>
      <c r="N32" s="5">
        <v>1</v>
      </c>
      <c r="O32" s="5">
        <v>4</v>
      </c>
      <c r="P32" s="5">
        <v>1</v>
      </c>
      <c r="Q32" s="5">
        <v>5</v>
      </c>
      <c r="R32" s="5">
        <v>2</v>
      </c>
      <c r="S32" s="5">
        <v>0</v>
      </c>
      <c r="T32" s="5">
        <v>1</v>
      </c>
      <c r="U32" s="5">
        <v>0</v>
      </c>
      <c r="V32" s="5">
        <v>3</v>
      </c>
      <c r="W32" s="5"/>
      <c r="X32" s="15">
        <f t="shared" si="22"/>
        <v>21.5</v>
      </c>
      <c r="Y32" s="36">
        <v>50</v>
      </c>
      <c r="Z32" s="34">
        <f t="shared" si="23"/>
        <v>0.43</v>
      </c>
      <c r="AA32" s="33" t="str">
        <f t="shared" ref="AA32:AA34" si="25">IF(X32&gt;75%*Y32,"Победитель",IF(X32&gt;50%*Y32,"Призёр","Участник"))</f>
        <v>Участник</v>
      </c>
    </row>
    <row r="33" spans="1:27" x14ac:dyDescent="0.4">
      <c r="A33" s="18">
        <v>316</v>
      </c>
      <c r="B33" s="19" t="s">
        <v>41</v>
      </c>
      <c r="C33" s="19" t="s">
        <v>101</v>
      </c>
      <c r="D33" s="19" t="s">
        <v>102</v>
      </c>
      <c r="E33" s="19" t="s">
        <v>23</v>
      </c>
      <c r="F33" s="37" t="str">
        <f t="shared" si="19"/>
        <v>С</v>
      </c>
      <c r="G33" s="37" t="str">
        <f t="shared" si="20"/>
        <v>З</v>
      </c>
      <c r="H33" s="37" t="str">
        <f t="shared" si="21"/>
        <v>А</v>
      </c>
      <c r="I33" s="19">
        <v>760184</v>
      </c>
      <c r="J33" s="25">
        <v>5</v>
      </c>
      <c r="K33" s="19" t="s">
        <v>103</v>
      </c>
      <c r="L33" s="35" t="s">
        <v>18</v>
      </c>
      <c r="M33" s="5">
        <v>4</v>
      </c>
      <c r="N33" s="5">
        <v>0</v>
      </c>
      <c r="O33" s="5">
        <v>5</v>
      </c>
      <c r="P33" s="5">
        <v>1</v>
      </c>
      <c r="Q33" s="5">
        <v>3.5</v>
      </c>
      <c r="R33" s="5">
        <v>2</v>
      </c>
      <c r="S33" s="5">
        <v>0</v>
      </c>
      <c r="T33" s="5">
        <v>0</v>
      </c>
      <c r="U33" s="5">
        <v>2</v>
      </c>
      <c r="V33" s="5">
        <v>3</v>
      </c>
      <c r="W33" s="5"/>
      <c r="X33" s="15">
        <f t="shared" si="22"/>
        <v>20.5</v>
      </c>
      <c r="Y33" s="36">
        <v>50</v>
      </c>
      <c r="Z33" s="34">
        <f t="shared" si="23"/>
        <v>0.41</v>
      </c>
      <c r="AA33" s="33" t="str">
        <f t="shared" si="25"/>
        <v>Участник</v>
      </c>
    </row>
    <row r="34" spans="1:27" x14ac:dyDescent="0.4">
      <c r="A34" s="18">
        <v>327</v>
      </c>
      <c r="B34" s="19" t="s">
        <v>41</v>
      </c>
      <c r="C34" s="20" t="s">
        <v>80</v>
      </c>
      <c r="D34" s="20" t="s">
        <v>81</v>
      </c>
      <c r="E34" s="20" t="s">
        <v>82</v>
      </c>
      <c r="F34" s="37" t="str">
        <f t="shared" ref="F34:F41" si="26">LEFT(C34,1)</f>
        <v>С</v>
      </c>
      <c r="G34" s="37" t="str">
        <f t="shared" ref="G34:G41" si="27">LEFT(D34,1)</f>
        <v>И</v>
      </c>
      <c r="H34" s="37" t="str">
        <f t="shared" ref="H34:H41" si="28">LEFT(E34,1)</f>
        <v>А</v>
      </c>
      <c r="I34" s="16">
        <v>760184</v>
      </c>
      <c r="J34" s="24">
        <v>5</v>
      </c>
      <c r="K34" s="11" t="s">
        <v>83</v>
      </c>
      <c r="L34" s="35" t="s">
        <v>18</v>
      </c>
      <c r="M34" s="13">
        <v>2.5</v>
      </c>
      <c r="N34" s="13">
        <v>0</v>
      </c>
      <c r="O34" s="13">
        <v>4</v>
      </c>
      <c r="P34" s="13">
        <v>0</v>
      </c>
      <c r="Q34" s="13">
        <v>5</v>
      </c>
      <c r="R34" s="13">
        <v>3</v>
      </c>
      <c r="S34" s="13">
        <v>0</v>
      </c>
      <c r="T34" s="13">
        <v>0</v>
      </c>
      <c r="U34" s="13">
        <v>2</v>
      </c>
      <c r="V34" s="13">
        <v>2</v>
      </c>
      <c r="W34" s="13"/>
      <c r="X34" s="15">
        <f t="shared" ref="X34:X41" si="29">SUM(M34:W34)</f>
        <v>18.5</v>
      </c>
      <c r="Y34" s="36">
        <v>50</v>
      </c>
      <c r="Z34" s="34">
        <f t="shared" ref="Z34:Z41" si="30">X34/Y34</f>
        <v>0.37</v>
      </c>
      <c r="AA34" s="33" t="str">
        <f t="shared" si="25"/>
        <v>Участник</v>
      </c>
    </row>
    <row r="35" spans="1:27" x14ac:dyDescent="0.4">
      <c r="A35" s="18">
        <v>333</v>
      </c>
      <c r="B35" s="19" t="s">
        <v>26</v>
      </c>
      <c r="C35" s="19" t="s">
        <v>73</v>
      </c>
      <c r="D35" s="19" t="s">
        <v>74</v>
      </c>
      <c r="E35" s="19" t="s">
        <v>75</v>
      </c>
      <c r="F35" s="37" t="str">
        <f t="shared" si="26"/>
        <v>Ч</v>
      </c>
      <c r="G35" s="37" t="str">
        <f t="shared" si="27"/>
        <v>Е</v>
      </c>
      <c r="H35" s="37" t="str">
        <f t="shared" si="28"/>
        <v>Ю</v>
      </c>
      <c r="I35" s="19">
        <v>760184</v>
      </c>
      <c r="J35" s="25">
        <v>5</v>
      </c>
      <c r="K35" s="19" t="s">
        <v>76</v>
      </c>
      <c r="L35" s="35" t="s">
        <v>18</v>
      </c>
      <c r="M35" s="5">
        <v>4</v>
      </c>
      <c r="N35" s="5">
        <v>0</v>
      </c>
      <c r="O35" s="5">
        <v>0</v>
      </c>
      <c r="P35" s="5">
        <v>1</v>
      </c>
      <c r="Q35" s="5">
        <v>4</v>
      </c>
      <c r="R35" s="5">
        <v>3</v>
      </c>
      <c r="S35" s="5">
        <v>0</v>
      </c>
      <c r="T35" s="5">
        <v>2</v>
      </c>
      <c r="U35" s="5">
        <v>2</v>
      </c>
      <c r="V35" s="5">
        <v>2</v>
      </c>
      <c r="W35" s="5"/>
      <c r="X35" s="15">
        <f t="shared" si="29"/>
        <v>18</v>
      </c>
      <c r="Y35" s="36">
        <v>50</v>
      </c>
      <c r="Z35" s="34">
        <f t="shared" si="30"/>
        <v>0.36</v>
      </c>
      <c r="AA35" s="33" t="str">
        <f t="shared" ref="AA35:AA38" si="31">IF(X35&gt;75%*Y35,"Победитель",IF(X35&gt;50%*Y35,"Призёр","Участник"))</f>
        <v>Участник</v>
      </c>
    </row>
    <row r="36" spans="1:27" x14ac:dyDescent="0.4">
      <c r="A36" s="18">
        <v>334</v>
      </c>
      <c r="B36" s="19" t="s">
        <v>41</v>
      </c>
      <c r="C36" s="19" t="s">
        <v>77</v>
      </c>
      <c r="D36" s="19" t="s">
        <v>78</v>
      </c>
      <c r="E36" s="19" t="s">
        <v>71</v>
      </c>
      <c r="F36" s="37" t="str">
        <f t="shared" si="26"/>
        <v>Г</v>
      </c>
      <c r="G36" s="37" t="str">
        <f t="shared" si="27"/>
        <v>С</v>
      </c>
      <c r="H36" s="37" t="str">
        <f t="shared" si="28"/>
        <v>А</v>
      </c>
      <c r="I36" s="19">
        <v>760184</v>
      </c>
      <c r="J36" s="25">
        <v>5</v>
      </c>
      <c r="K36" s="19" t="s">
        <v>79</v>
      </c>
      <c r="L36" s="35" t="s">
        <v>18</v>
      </c>
      <c r="M36" s="5">
        <v>3.5</v>
      </c>
      <c r="N36" s="5">
        <v>0</v>
      </c>
      <c r="O36" s="5">
        <v>3</v>
      </c>
      <c r="P36" s="5">
        <v>1</v>
      </c>
      <c r="Q36" s="5">
        <v>2.5</v>
      </c>
      <c r="R36" s="5">
        <v>3</v>
      </c>
      <c r="S36" s="5">
        <v>0</v>
      </c>
      <c r="T36" s="5">
        <v>2</v>
      </c>
      <c r="U36" s="5">
        <v>0</v>
      </c>
      <c r="V36" s="5">
        <v>3</v>
      </c>
      <c r="W36" s="5"/>
      <c r="X36" s="15">
        <f t="shared" si="29"/>
        <v>18</v>
      </c>
      <c r="Y36" s="36">
        <v>50</v>
      </c>
      <c r="Z36" s="34">
        <f t="shared" si="30"/>
        <v>0.36</v>
      </c>
      <c r="AA36" s="33" t="str">
        <f t="shared" si="31"/>
        <v>Участник</v>
      </c>
    </row>
    <row r="37" spans="1:27" x14ac:dyDescent="0.4">
      <c r="A37" s="18">
        <v>356</v>
      </c>
      <c r="B37" s="19" t="s">
        <v>41</v>
      </c>
      <c r="C37" s="19" t="s">
        <v>106</v>
      </c>
      <c r="D37" s="19" t="s">
        <v>107</v>
      </c>
      <c r="E37" s="19" t="s">
        <v>108</v>
      </c>
      <c r="F37" s="37" t="str">
        <f t="shared" si="26"/>
        <v>Л</v>
      </c>
      <c r="G37" s="37" t="str">
        <f t="shared" si="27"/>
        <v>М</v>
      </c>
      <c r="H37" s="37" t="str">
        <f t="shared" si="28"/>
        <v>П</v>
      </c>
      <c r="I37" s="19">
        <v>760184</v>
      </c>
      <c r="J37" s="25">
        <v>5</v>
      </c>
      <c r="K37" s="19" t="s">
        <v>109</v>
      </c>
      <c r="L37" s="35" t="s">
        <v>18</v>
      </c>
      <c r="M37" s="5">
        <v>4</v>
      </c>
      <c r="N37" s="5">
        <v>0</v>
      </c>
      <c r="O37" s="5">
        <v>2</v>
      </c>
      <c r="P37" s="5">
        <v>1</v>
      </c>
      <c r="Q37" s="5">
        <v>4</v>
      </c>
      <c r="R37" s="5">
        <v>0</v>
      </c>
      <c r="S37" s="5">
        <v>3</v>
      </c>
      <c r="T37" s="5">
        <v>0</v>
      </c>
      <c r="U37" s="5">
        <v>0</v>
      </c>
      <c r="V37" s="5">
        <v>0</v>
      </c>
      <c r="W37" s="5"/>
      <c r="X37" s="15">
        <f t="shared" si="29"/>
        <v>14</v>
      </c>
      <c r="Y37" s="36">
        <v>50</v>
      </c>
      <c r="Z37" s="34">
        <f t="shared" si="30"/>
        <v>0.28000000000000003</v>
      </c>
      <c r="AA37" s="33" t="str">
        <f t="shared" si="31"/>
        <v>Участник</v>
      </c>
    </row>
    <row r="38" spans="1:27" x14ac:dyDescent="0.4">
      <c r="A38" s="18">
        <v>357</v>
      </c>
      <c r="B38" s="19" t="s">
        <v>41</v>
      </c>
      <c r="C38" s="20" t="s">
        <v>110</v>
      </c>
      <c r="D38" s="20" t="s">
        <v>111</v>
      </c>
      <c r="E38" s="20" t="s">
        <v>112</v>
      </c>
      <c r="F38" s="37" t="str">
        <f t="shared" si="26"/>
        <v>С</v>
      </c>
      <c r="G38" s="37" t="str">
        <f t="shared" si="27"/>
        <v>А</v>
      </c>
      <c r="H38" s="37" t="str">
        <f t="shared" si="28"/>
        <v>Ю</v>
      </c>
      <c r="I38" s="11">
        <v>760184</v>
      </c>
      <c r="J38" s="25">
        <v>5</v>
      </c>
      <c r="K38" s="20" t="s">
        <v>113</v>
      </c>
      <c r="L38" s="35" t="s">
        <v>18</v>
      </c>
      <c r="M38" s="13">
        <v>3.5</v>
      </c>
      <c r="N38" s="13">
        <v>0</v>
      </c>
      <c r="O38" s="13">
        <v>0</v>
      </c>
      <c r="P38" s="13">
        <v>1</v>
      </c>
      <c r="Q38" s="13">
        <v>5</v>
      </c>
      <c r="R38" s="13">
        <v>0</v>
      </c>
      <c r="S38" s="13">
        <v>0</v>
      </c>
      <c r="T38" s="13">
        <v>0</v>
      </c>
      <c r="U38" s="13">
        <v>1</v>
      </c>
      <c r="V38" s="13">
        <v>3</v>
      </c>
      <c r="W38" s="13"/>
      <c r="X38" s="15">
        <f t="shared" si="29"/>
        <v>13.5</v>
      </c>
      <c r="Y38" s="36">
        <v>50</v>
      </c>
      <c r="Z38" s="34">
        <f t="shared" si="30"/>
        <v>0.27</v>
      </c>
      <c r="AA38" s="33" t="str">
        <f t="shared" si="31"/>
        <v>Участник</v>
      </c>
    </row>
    <row r="39" spans="1:27" x14ac:dyDescent="0.4">
      <c r="A39" s="18">
        <v>365</v>
      </c>
      <c r="B39" s="19" t="s">
        <v>41</v>
      </c>
      <c r="C39" s="20" t="s">
        <v>84</v>
      </c>
      <c r="D39" s="20" t="s">
        <v>85</v>
      </c>
      <c r="E39" s="20" t="s">
        <v>82</v>
      </c>
      <c r="F39" s="37" t="str">
        <f t="shared" si="26"/>
        <v>В</v>
      </c>
      <c r="G39" s="37" t="str">
        <f t="shared" si="27"/>
        <v>М</v>
      </c>
      <c r="H39" s="37" t="str">
        <f t="shared" si="28"/>
        <v>А</v>
      </c>
      <c r="I39" s="16">
        <v>760184</v>
      </c>
      <c r="J39" s="24">
        <v>5</v>
      </c>
      <c r="K39" s="12" t="s">
        <v>86</v>
      </c>
      <c r="L39" s="35" t="s">
        <v>18</v>
      </c>
      <c r="M39" s="13">
        <v>3.5</v>
      </c>
      <c r="N39" s="13">
        <v>0</v>
      </c>
      <c r="O39" s="13">
        <v>0</v>
      </c>
      <c r="P39" s="13">
        <v>0</v>
      </c>
      <c r="Q39" s="13">
        <v>2.5</v>
      </c>
      <c r="R39" s="13">
        <v>3</v>
      </c>
      <c r="S39" s="13">
        <v>0</v>
      </c>
      <c r="T39" s="13">
        <v>0</v>
      </c>
      <c r="U39" s="13">
        <v>1</v>
      </c>
      <c r="V39" s="13">
        <v>2</v>
      </c>
      <c r="W39" s="13"/>
      <c r="X39" s="15">
        <f t="shared" si="29"/>
        <v>12</v>
      </c>
      <c r="Y39" s="36">
        <v>50</v>
      </c>
      <c r="Z39" s="34">
        <f t="shared" si="30"/>
        <v>0.24</v>
      </c>
      <c r="AA39" s="33" t="str">
        <f t="shared" ref="AA39:AA42" si="32">IF(X39&gt;75%*Y39,"Победитель",IF(X39&gt;50%*Y39,"Призёр","Участник"))</f>
        <v>Участник</v>
      </c>
    </row>
    <row r="40" spans="1:27" x14ac:dyDescent="0.4">
      <c r="A40" s="18">
        <v>366</v>
      </c>
      <c r="B40" s="19" t="s">
        <v>26</v>
      </c>
      <c r="C40" s="20" t="s">
        <v>114</v>
      </c>
      <c r="D40" s="20" t="s">
        <v>115</v>
      </c>
      <c r="E40" s="20" t="s">
        <v>75</v>
      </c>
      <c r="F40" s="37" t="str">
        <f t="shared" si="26"/>
        <v>М</v>
      </c>
      <c r="G40" s="37" t="str">
        <f t="shared" si="27"/>
        <v>П</v>
      </c>
      <c r="H40" s="37" t="str">
        <f t="shared" si="28"/>
        <v>Ю</v>
      </c>
      <c r="I40" s="11">
        <v>760184</v>
      </c>
      <c r="J40" s="25">
        <v>5</v>
      </c>
      <c r="K40" s="20" t="s">
        <v>116</v>
      </c>
      <c r="L40" s="35" t="s">
        <v>18</v>
      </c>
      <c r="M40" s="13">
        <v>4</v>
      </c>
      <c r="N40" s="13">
        <v>0</v>
      </c>
      <c r="O40" s="13">
        <v>0</v>
      </c>
      <c r="P40" s="13">
        <v>1</v>
      </c>
      <c r="Q40" s="13">
        <v>4</v>
      </c>
      <c r="R40" s="13">
        <v>1</v>
      </c>
      <c r="S40" s="13">
        <v>0</v>
      </c>
      <c r="T40" s="13">
        <v>0</v>
      </c>
      <c r="U40" s="13">
        <v>1</v>
      </c>
      <c r="V40" s="13">
        <v>1</v>
      </c>
      <c r="W40" s="13"/>
      <c r="X40" s="15">
        <f t="shared" si="29"/>
        <v>12</v>
      </c>
      <c r="Y40" s="36">
        <v>50</v>
      </c>
      <c r="Z40" s="34">
        <f t="shared" si="30"/>
        <v>0.24</v>
      </c>
      <c r="AA40" s="33" t="str">
        <f t="shared" si="32"/>
        <v>Участник</v>
      </c>
    </row>
    <row r="41" spans="1:27" x14ac:dyDescent="0.4">
      <c r="A41" s="18">
        <v>384</v>
      </c>
      <c r="B41" s="19" t="s">
        <v>41</v>
      </c>
      <c r="C41" s="19" t="s">
        <v>201</v>
      </c>
      <c r="D41" s="19" t="s">
        <v>85</v>
      </c>
      <c r="E41" s="19" t="s">
        <v>202</v>
      </c>
      <c r="F41" s="37" t="str">
        <f t="shared" si="26"/>
        <v>С</v>
      </c>
      <c r="G41" s="37" t="str">
        <f t="shared" si="27"/>
        <v>М</v>
      </c>
      <c r="H41" s="37" t="str">
        <f t="shared" si="28"/>
        <v>И</v>
      </c>
      <c r="I41" s="19">
        <v>760184</v>
      </c>
      <c r="J41" s="25">
        <v>6</v>
      </c>
      <c r="K41" s="19" t="s">
        <v>203</v>
      </c>
      <c r="L41" s="35" t="s">
        <v>18</v>
      </c>
      <c r="M41" s="5">
        <v>2</v>
      </c>
      <c r="N41" s="5">
        <v>4</v>
      </c>
      <c r="O41" s="5">
        <v>2.5</v>
      </c>
      <c r="P41" s="5">
        <v>5</v>
      </c>
      <c r="Q41" s="5">
        <v>5</v>
      </c>
      <c r="R41" s="5">
        <v>4</v>
      </c>
      <c r="S41" s="5">
        <v>5</v>
      </c>
      <c r="T41" s="5">
        <v>0</v>
      </c>
      <c r="U41" s="5">
        <v>4</v>
      </c>
      <c r="V41" s="5">
        <v>3</v>
      </c>
      <c r="W41" s="5"/>
      <c r="X41" s="15">
        <f t="shared" si="29"/>
        <v>34.5</v>
      </c>
      <c r="Y41" s="36">
        <v>50</v>
      </c>
      <c r="Z41" s="34">
        <f t="shared" si="30"/>
        <v>0.69</v>
      </c>
      <c r="AA41" s="33" t="str">
        <f t="shared" si="32"/>
        <v>Призёр</v>
      </c>
    </row>
    <row r="42" spans="1:27" x14ac:dyDescent="0.4">
      <c r="A42" s="18">
        <v>393</v>
      </c>
      <c r="B42" s="19" t="s">
        <v>41</v>
      </c>
      <c r="C42" s="19" t="s">
        <v>197</v>
      </c>
      <c r="D42" s="19" t="s">
        <v>198</v>
      </c>
      <c r="E42" s="19" t="s">
        <v>199</v>
      </c>
      <c r="F42" s="37" t="str">
        <f t="shared" ref="F42:F51" si="33">LEFT(C42,1)</f>
        <v>Б</v>
      </c>
      <c r="G42" s="37" t="str">
        <f t="shared" ref="G42:G51" si="34">LEFT(D42,1)</f>
        <v>В</v>
      </c>
      <c r="H42" s="37" t="str">
        <f t="shared" ref="H42:H51" si="35">LEFT(E42,1)</f>
        <v>А</v>
      </c>
      <c r="I42" s="19">
        <v>760184</v>
      </c>
      <c r="J42" s="25">
        <v>6</v>
      </c>
      <c r="K42" s="19" t="s">
        <v>200</v>
      </c>
      <c r="L42" s="35" t="s">
        <v>18</v>
      </c>
      <c r="M42" s="5">
        <v>3</v>
      </c>
      <c r="N42" s="5">
        <v>3.5</v>
      </c>
      <c r="O42" s="5">
        <v>3</v>
      </c>
      <c r="P42" s="5">
        <v>4</v>
      </c>
      <c r="Q42" s="5">
        <v>5</v>
      </c>
      <c r="R42" s="5">
        <v>3</v>
      </c>
      <c r="S42" s="5">
        <v>3</v>
      </c>
      <c r="T42" s="5">
        <v>2.5</v>
      </c>
      <c r="U42" s="5">
        <v>4</v>
      </c>
      <c r="V42" s="5">
        <v>2</v>
      </c>
      <c r="W42" s="5"/>
      <c r="X42" s="15">
        <f t="shared" ref="X42:X51" si="36">SUM(M42:W42)</f>
        <v>33</v>
      </c>
      <c r="Y42" s="36">
        <v>50</v>
      </c>
      <c r="Z42" s="34">
        <f t="shared" ref="Z42:Z51" si="37">X42/Y42</f>
        <v>0.66</v>
      </c>
      <c r="AA42" s="33" t="str">
        <f t="shared" si="32"/>
        <v>Призёр</v>
      </c>
    </row>
    <row r="43" spans="1:27" x14ac:dyDescent="0.4">
      <c r="A43" s="18">
        <v>416</v>
      </c>
      <c r="B43" s="19" t="s">
        <v>26</v>
      </c>
      <c r="C43" s="19" t="s">
        <v>174</v>
      </c>
      <c r="D43" s="19" t="s">
        <v>115</v>
      </c>
      <c r="E43" s="19" t="s">
        <v>36</v>
      </c>
      <c r="F43" s="37" t="str">
        <f t="shared" si="33"/>
        <v>А</v>
      </c>
      <c r="G43" s="37" t="str">
        <f t="shared" si="34"/>
        <v>П</v>
      </c>
      <c r="H43" s="37" t="str">
        <f t="shared" si="35"/>
        <v>С</v>
      </c>
      <c r="I43" s="19">
        <v>760184</v>
      </c>
      <c r="J43" s="25">
        <v>6</v>
      </c>
      <c r="K43" s="19" t="s">
        <v>175</v>
      </c>
      <c r="L43" s="35" t="s">
        <v>18</v>
      </c>
      <c r="M43" s="5">
        <v>3</v>
      </c>
      <c r="N43" s="5">
        <v>0</v>
      </c>
      <c r="O43" s="5">
        <v>2.5</v>
      </c>
      <c r="P43" s="5">
        <v>5</v>
      </c>
      <c r="Q43" s="5">
        <v>5</v>
      </c>
      <c r="R43" s="5">
        <v>3</v>
      </c>
      <c r="S43" s="5">
        <v>4</v>
      </c>
      <c r="T43" s="5">
        <v>0</v>
      </c>
      <c r="U43" s="5">
        <v>3</v>
      </c>
      <c r="V43" s="5">
        <v>4</v>
      </c>
      <c r="W43" s="5"/>
      <c r="X43" s="15">
        <f t="shared" si="36"/>
        <v>29.5</v>
      </c>
      <c r="Y43" s="36">
        <v>50</v>
      </c>
      <c r="Z43" s="34">
        <f t="shared" si="37"/>
        <v>0.59</v>
      </c>
      <c r="AA43" s="33" t="str">
        <f t="shared" ref="AA43" si="38">IF(X43&gt;75%*Y43,"Победитель",IF(X43&gt;50%*Y43,"Призёр","Участник"))</f>
        <v>Призёр</v>
      </c>
    </row>
    <row r="44" spans="1:27" x14ac:dyDescent="0.4">
      <c r="A44" s="18">
        <v>428</v>
      </c>
      <c r="B44" s="19" t="s">
        <v>26</v>
      </c>
      <c r="C44" s="19" t="s">
        <v>149</v>
      </c>
      <c r="D44" s="19" t="s">
        <v>150</v>
      </c>
      <c r="E44" s="19" t="s">
        <v>151</v>
      </c>
      <c r="F44" s="37" t="str">
        <f t="shared" si="33"/>
        <v>Е</v>
      </c>
      <c r="G44" s="37" t="str">
        <f t="shared" si="34"/>
        <v>В</v>
      </c>
      <c r="H44" s="37" t="str">
        <f t="shared" si="35"/>
        <v>Д</v>
      </c>
      <c r="I44" s="19">
        <v>760184</v>
      </c>
      <c r="J44" s="25">
        <v>6</v>
      </c>
      <c r="K44" s="19" t="s">
        <v>152</v>
      </c>
      <c r="L44" s="35" t="s">
        <v>18</v>
      </c>
      <c r="M44" s="5">
        <v>3</v>
      </c>
      <c r="N44" s="5">
        <v>4</v>
      </c>
      <c r="O44" s="5">
        <v>0</v>
      </c>
      <c r="P44" s="5">
        <v>5</v>
      </c>
      <c r="Q44" s="5">
        <v>5</v>
      </c>
      <c r="R44" s="5">
        <v>4</v>
      </c>
      <c r="S44" s="5">
        <v>5</v>
      </c>
      <c r="T44" s="5">
        <v>0</v>
      </c>
      <c r="U44" s="5">
        <v>2</v>
      </c>
      <c r="V44" s="5">
        <v>1</v>
      </c>
      <c r="W44" s="5"/>
      <c r="X44" s="15">
        <f t="shared" si="36"/>
        <v>29</v>
      </c>
      <c r="Y44" s="36">
        <v>50</v>
      </c>
      <c r="Z44" s="34">
        <f t="shared" si="37"/>
        <v>0.57999999999999996</v>
      </c>
      <c r="AA44" s="33" t="s">
        <v>361</v>
      </c>
    </row>
    <row r="45" spans="1:27" x14ac:dyDescent="0.4">
      <c r="A45" s="18">
        <v>429</v>
      </c>
      <c r="B45" s="19" t="s">
        <v>26</v>
      </c>
      <c r="C45" s="19" t="s">
        <v>166</v>
      </c>
      <c r="D45" s="19" t="s">
        <v>167</v>
      </c>
      <c r="E45" s="19" t="s">
        <v>168</v>
      </c>
      <c r="F45" s="37" t="str">
        <f t="shared" si="33"/>
        <v>Г</v>
      </c>
      <c r="G45" s="37" t="str">
        <f t="shared" si="34"/>
        <v>Д</v>
      </c>
      <c r="H45" s="37" t="str">
        <f t="shared" si="35"/>
        <v>М</v>
      </c>
      <c r="I45" s="19">
        <v>760184</v>
      </c>
      <c r="J45" s="25">
        <v>6</v>
      </c>
      <c r="K45" s="19" t="s">
        <v>169</v>
      </c>
      <c r="L45" s="35" t="s">
        <v>18</v>
      </c>
      <c r="M45" s="5">
        <v>3</v>
      </c>
      <c r="N45" s="5">
        <v>3.5</v>
      </c>
      <c r="O45" s="5">
        <v>2</v>
      </c>
      <c r="P45" s="5">
        <v>2</v>
      </c>
      <c r="Q45" s="5">
        <v>5</v>
      </c>
      <c r="R45" s="5">
        <v>4</v>
      </c>
      <c r="S45" s="5">
        <v>3</v>
      </c>
      <c r="T45" s="5">
        <v>2.5</v>
      </c>
      <c r="U45" s="5">
        <v>2</v>
      </c>
      <c r="V45" s="5">
        <v>2</v>
      </c>
      <c r="W45" s="5"/>
      <c r="X45" s="15">
        <f t="shared" si="36"/>
        <v>29</v>
      </c>
      <c r="Y45" s="36">
        <v>50</v>
      </c>
      <c r="Z45" s="34">
        <f t="shared" si="37"/>
        <v>0.57999999999999996</v>
      </c>
      <c r="AA45" s="33" t="s">
        <v>361</v>
      </c>
    </row>
    <row r="46" spans="1:27" x14ac:dyDescent="0.4">
      <c r="A46" s="18">
        <v>430</v>
      </c>
      <c r="B46" s="19" t="s">
        <v>26</v>
      </c>
      <c r="C46" s="19" t="s">
        <v>179</v>
      </c>
      <c r="D46" s="19" t="s">
        <v>28</v>
      </c>
      <c r="E46" s="19" t="s">
        <v>123</v>
      </c>
      <c r="F46" s="37" t="str">
        <f t="shared" si="33"/>
        <v>М</v>
      </c>
      <c r="G46" s="37" t="str">
        <f t="shared" si="34"/>
        <v>А</v>
      </c>
      <c r="H46" s="37" t="str">
        <f t="shared" si="35"/>
        <v>А</v>
      </c>
      <c r="I46" s="19">
        <v>760184</v>
      </c>
      <c r="J46" s="25">
        <v>6</v>
      </c>
      <c r="K46" s="19" t="s">
        <v>180</v>
      </c>
      <c r="L46" s="35" t="s">
        <v>18</v>
      </c>
      <c r="M46" s="5">
        <v>1</v>
      </c>
      <c r="N46" s="5">
        <v>4</v>
      </c>
      <c r="O46" s="5">
        <v>1</v>
      </c>
      <c r="P46" s="5">
        <v>5</v>
      </c>
      <c r="Q46" s="5">
        <v>5</v>
      </c>
      <c r="R46" s="5">
        <v>3</v>
      </c>
      <c r="S46" s="5">
        <v>2</v>
      </c>
      <c r="T46" s="5">
        <v>5</v>
      </c>
      <c r="U46" s="5">
        <v>3</v>
      </c>
      <c r="V46" s="5">
        <v>0</v>
      </c>
      <c r="W46" s="5"/>
      <c r="X46" s="15">
        <f t="shared" si="36"/>
        <v>29</v>
      </c>
      <c r="Y46" s="36">
        <v>50</v>
      </c>
      <c r="Z46" s="34">
        <f t="shared" si="37"/>
        <v>0.57999999999999996</v>
      </c>
      <c r="AA46" s="33" t="s">
        <v>361</v>
      </c>
    </row>
    <row r="47" spans="1:27" x14ac:dyDescent="0.4">
      <c r="A47" s="18">
        <v>437</v>
      </c>
      <c r="B47" s="19" t="s">
        <v>41</v>
      </c>
      <c r="C47" s="19" t="s">
        <v>156</v>
      </c>
      <c r="D47" s="19" t="s">
        <v>157</v>
      </c>
      <c r="E47" s="19" t="s">
        <v>158</v>
      </c>
      <c r="F47" s="37" t="str">
        <f t="shared" si="33"/>
        <v>Л</v>
      </c>
      <c r="G47" s="37" t="str">
        <f t="shared" si="34"/>
        <v>В</v>
      </c>
      <c r="H47" s="37" t="str">
        <f t="shared" si="35"/>
        <v>В</v>
      </c>
      <c r="I47" s="19">
        <v>760184</v>
      </c>
      <c r="J47" s="25">
        <v>6</v>
      </c>
      <c r="K47" s="19" t="s">
        <v>159</v>
      </c>
      <c r="L47" s="35" t="s">
        <v>18</v>
      </c>
      <c r="M47" s="5">
        <v>2</v>
      </c>
      <c r="N47" s="5">
        <v>4</v>
      </c>
      <c r="O47" s="5">
        <v>1.5</v>
      </c>
      <c r="P47" s="5">
        <v>4.5</v>
      </c>
      <c r="Q47" s="5">
        <v>5</v>
      </c>
      <c r="R47" s="5">
        <v>4</v>
      </c>
      <c r="S47" s="5">
        <v>2</v>
      </c>
      <c r="T47" s="5">
        <v>0</v>
      </c>
      <c r="U47" s="5">
        <v>5</v>
      </c>
      <c r="V47" s="5">
        <v>0</v>
      </c>
      <c r="W47" s="5"/>
      <c r="X47" s="15">
        <f t="shared" si="36"/>
        <v>28</v>
      </c>
      <c r="Y47" s="36">
        <v>50</v>
      </c>
      <c r="Z47" s="34">
        <f t="shared" si="37"/>
        <v>0.56000000000000005</v>
      </c>
      <c r="AA47" s="33" t="s">
        <v>361</v>
      </c>
    </row>
    <row r="48" spans="1:27" x14ac:dyDescent="0.4">
      <c r="A48" s="18">
        <v>439</v>
      </c>
      <c r="B48" s="19" t="s">
        <v>26</v>
      </c>
      <c r="C48" s="19" t="s">
        <v>34</v>
      </c>
      <c r="D48" s="19" t="s">
        <v>146</v>
      </c>
      <c r="E48" s="19" t="s">
        <v>147</v>
      </c>
      <c r="F48" s="37" t="str">
        <f t="shared" si="33"/>
        <v>К</v>
      </c>
      <c r="G48" s="37" t="str">
        <f t="shared" si="34"/>
        <v>А</v>
      </c>
      <c r="H48" s="37" t="str">
        <f t="shared" si="35"/>
        <v>И</v>
      </c>
      <c r="I48" s="19">
        <v>760184</v>
      </c>
      <c r="J48" s="25">
        <v>6</v>
      </c>
      <c r="K48" s="19" t="s">
        <v>148</v>
      </c>
      <c r="L48" s="35" t="s">
        <v>18</v>
      </c>
      <c r="M48" s="5">
        <v>3</v>
      </c>
      <c r="N48" s="5">
        <v>4</v>
      </c>
      <c r="O48" s="5">
        <v>1</v>
      </c>
      <c r="P48" s="5">
        <v>2</v>
      </c>
      <c r="Q48" s="5">
        <v>5</v>
      </c>
      <c r="R48" s="5">
        <v>4</v>
      </c>
      <c r="S48" s="5">
        <v>3</v>
      </c>
      <c r="T48" s="5">
        <v>2.5</v>
      </c>
      <c r="U48" s="5">
        <v>3</v>
      </c>
      <c r="V48" s="5">
        <v>0</v>
      </c>
      <c r="W48" s="5"/>
      <c r="X48" s="15">
        <f t="shared" si="36"/>
        <v>27.5</v>
      </c>
      <c r="Y48" s="36">
        <v>50</v>
      </c>
      <c r="Z48" s="34">
        <f t="shared" si="37"/>
        <v>0.55000000000000004</v>
      </c>
      <c r="AA48" s="33" t="s">
        <v>361</v>
      </c>
    </row>
    <row r="49" spans="1:27" x14ac:dyDescent="0.4">
      <c r="A49" s="18">
        <v>440</v>
      </c>
      <c r="B49" s="19" t="s">
        <v>41</v>
      </c>
      <c r="C49" s="19" t="s">
        <v>163</v>
      </c>
      <c r="D49" s="19" t="s">
        <v>111</v>
      </c>
      <c r="E49" s="19" t="s">
        <v>164</v>
      </c>
      <c r="F49" s="37" t="str">
        <f t="shared" si="33"/>
        <v>М</v>
      </c>
      <c r="G49" s="37" t="str">
        <f t="shared" si="34"/>
        <v>А</v>
      </c>
      <c r="H49" s="37" t="str">
        <f t="shared" si="35"/>
        <v>В</v>
      </c>
      <c r="I49" s="19">
        <v>760184</v>
      </c>
      <c r="J49" s="25">
        <v>6</v>
      </c>
      <c r="K49" s="19" t="s">
        <v>165</v>
      </c>
      <c r="L49" s="35" t="s">
        <v>18</v>
      </c>
      <c r="M49" s="5">
        <v>0</v>
      </c>
      <c r="N49" s="5">
        <v>4</v>
      </c>
      <c r="O49" s="5">
        <v>1.5</v>
      </c>
      <c r="P49" s="5">
        <v>2</v>
      </c>
      <c r="Q49" s="5">
        <v>5</v>
      </c>
      <c r="R49" s="5">
        <v>4</v>
      </c>
      <c r="S49" s="5">
        <v>3</v>
      </c>
      <c r="T49" s="5">
        <v>5</v>
      </c>
      <c r="U49" s="5">
        <v>3</v>
      </c>
      <c r="V49" s="5">
        <v>0</v>
      </c>
      <c r="W49" s="5"/>
      <c r="X49" s="15">
        <f t="shared" si="36"/>
        <v>27.5</v>
      </c>
      <c r="Y49" s="36">
        <v>50</v>
      </c>
      <c r="Z49" s="34">
        <f t="shared" si="37"/>
        <v>0.55000000000000004</v>
      </c>
      <c r="AA49" s="33" t="s">
        <v>361</v>
      </c>
    </row>
    <row r="50" spans="1:27" x14ac:dyDescent="0.4">
      <c r="A50" s="18">
        <v>445</v>
      </c>
      <c r="B50" s="19" t="s">
        <v>26</v>
      </c>
      <c r="C50" s="19" t="s">
        <v>188</v>
      </c>
      <c r="D50" s="19" t="s">
        <v>189</v>
      </c>
      <c r="E50" s="19" t="s">
        <v>95</v>
      </c>
      <c r="F50" s="37" t="str">
        <f t="shared" si="33"/>
        <v>М</v>
      </c>
      <c r="G50" s="37" t="str">
        <f t="shared" si="34"/>
        <v>У</v>
      </c>
      <c r="H50" s="37" t="str">
        <f t="shared" si="35"/>
        <v>Е</v>
      </c>
      <c r="I50" s="19">
        <v>760184</v>
      </c>
      <c r="J50" s="25">
        <v>6</v>
      </c>
      <c r="K50" s="19" t="s">
        <v>190</v>
      </c>
      <c r="L50" s="35" t="s">
        <v>18</v>
      </c>
      <c r="M50" s="5">
        <v>3</v>
      </c>
      <c r="N50" s="5">
        <v>3</v>
      </c>
      <c r="O50" s="5">
        <v>2.5</v>
      </c>
      <c r="P50" s="5">
        <v>0</v>
      </c>
      <c r="Q50" s="5">
        <v>5</v>
      </c>
      <c r="R50" s="5">
        <v>4</v>
      </c>
      <c r="S50" s="5">
        <v>1</v>
      </c>
      <c r="T50" s="5">
        <v>4</v>
      </c>
      <c r="U50" s="5">
        <v>4</v>
      </c>
      <c r="V50" s="5">
        <v>0</v>
      </c>
      <c r="W50" s="5"/>
      <c r="X50" s="15">
        <f t="shared" si="36"/>
        <v>26.5</v>
      </c>
      <c r="Y50" s="36">
        <v>50</v>
      </c>
      <c r="Z50" s="34">
        <f t="shared" si="37"/>
        <v>0.53</v>
      </c>
      <c r="AA50" s="33" t="s">
        <v>361</v>
      </c>
    </row>
    <row r="51" spans="1:27" x14ac:dyDescent="0.4">
      <c r="A51" s="18">
        <v>446</v>
      </c>
      <c r="B51" s="19" t="s">
        <v>26</v>
      </c>
      <c r="C51" s="19" t="s">
        <v>194</v>
      </c>
      <c r="D51" s="19" t="s">
        <v>195</v>
      </c>
      <c r="E51" s="19" t="s">
        <v>134</v>
      </c>
      <c r="F51" s="37" t="str">
        <f t="shared" si="33"/>
        <v>П</v>
      </c>
      <c r="G51" s="37" t="str">
        <f t="shared" si="34"/>
        <v>К</v>
      </c>
      <c r="H51" s="37" t="str">
        <f t="shared" si="35"/>
        <v>Д</v>
      </c>
      <c r="I51" s="19">
        <v>760184</v>
      </c>
      <c r="J51" s="25">
        <v>6</v>
      </c>
      <c r="K51" s="19" t="s">
        <v>196</v>
      </c>
      <c r="L51" s="35" t="s">
        <v>18</v>
      </c>
      <c r="M51" s="5">
        <v>0</v>
      </c>
      <c r="N51" s="5">
        <v>3.5</v>
      </c>
      <c r="O51" s="5">
        <v>1</v>
      </c>
      <c r="P51" s="5">
        <v>1</v>
      </c>
      <c r="Q51" s="5">
        <v>5</v>
      </c>
      <c r="R51" s="5">
        <v>4</v>
      </c>
      <c r="S51" s="5">
        <v>3</v>
      </c>
      <c r="T51" s="5">
        <v>5</v>
      </c>
      <c r="U51" s="5">
        <v>3</v>
      </c>
      <c r="V51" s="5">
        <v>1</v>
      </c>
      <c r="W51" s="5"/>
      <c r="X51" s="15">
        <f t="shared" si="36"/>
        <v>26.5</v>
      </c>
      <c r="Y51" s="36">
        <v>50</v>
      </c>
      <c r="Z51" s="34">
        <f t="shared" si="37"/>
        <v>0.53</v>
      </c>
      <c r="AA51" s="33" t="s">
        <v>361</v>
      </c>
    </row>
    <row r="52" spans="1:27" x14ac:dyDescent="0.4">
      <c r="A52" s="18">
        <v>463</v>
      </c>
      <c r="B52" s="19" t="s">
        <v>41</v>
      </c>
      <c r="C52" s="19" t="s">
        <v>142</v>
      </c>
      <c r="D52" s="19" t="s">
        <v>143</v>
      </c>
      <c r="E52" s="19" t="s">
        <v>144</v>
      </c>
      <c r="F52" s="37" t="str">
        <f t="shared" ref="F52:F59" si="39">LEFT(C52,1)</f>
        <v>Б</v>
      </c>
      <c r="G52" s="37" t="str">
        <f t="shared" ref="G52:G59" si="40">LEFT(D52,1)</f>
        <v>Д</v>
      </c>
      <c r="H52" s="37" t="str">
        <f t="shared" ref="H52:H59" si="41">LEFT(E52,1)</f>
        <v>М</v>
      </c>
      <c r="I52" s="19">
        <v>760184</v>
      </c>
      <c r="J52" s="25">
        <v>6</v>
      </c>
      <c r="K52" s="19" t="s">
        <v>145</v>
      </c>
      <c r="L52" s="35" t="s">
        <v>18</v>
      </c>
      <c r="M52" s="5">
        <v>2</v>
      </c>
      <c r="N52" s="5">
        <v>4</v>
      </c>
      <c r="O52" s="5">
        <v>0.5</v>
      </c>
      <c r="P52" s="5">
        <v>2</v>
      </c>
      <c r="Q52" s="5">
        <v>5</v>
      </c>
      <c r="R52" s="5">
        <v>3</v>
      </c>
      <c r="S52" s="5">
        <v>1</v>
      </c>
      <c r="T52" s="5">
        <v>2.5</v>
      </c>
      <c r="U52" s="5">
        <v>4</v>
      </c>
      <c r="V52" s="5">
        <v>0</v>
      </c>
      <c r="W52" s="5"/>
      <c r="X52" s="15">
        <f t="shared" ref="X52:X59" si="42">SUM(M52:W52)</f>
        <v>24</v>
      </c>
      <c r="Y52" s="36">
        <v>50</v>
      </c>
      <c r="Z52" s="34">
        <f t="shared" ref="Z52:Z59" si="43">X52/Y52</f>
        <v>0.48</v>
      </c>
      <c r="AA52" s="33" t="str">
        <f t="shared" ref="AA52:AA59" si="44">IF(X52&gt;75%*Y52,"Победитель",IF(X52&gt;50%*Y52,"Призёр","Участник"))</f>
        <v>Участник</v>
      </c>
    </row>
    <row r="53" spans="1:27" x14ac:dyDescent="0.4">
      <c r="A53" s="18">
        <v>474</v>
      </c>
      <c r="B53" s="19" t="s">
        <v>41</v>
      </c>
      <c r="C53" s="20" t="s">
        <v>181</v>
      </c>
      <c r="D53" s="20" t="s">
        <v>182</v>
      </c>
      <c r="E53" s="20" t="s">
        <v>183</v>
      </c>
      <c r="F53" s="37" t="str">
        <f t="shared" si="39"/>
        <v>К</v>
      </c>
      <c r="G53" s="37" t="str">
        <f t="shared" si="40"/>
        <v>Ю</v>
      </c>
      <c r="H53" s="37" t="str">
        <f t="shared" si="41"/>
        <v>Н</v>
      </c>
      <c r="I53" s="11">
        <v>760184</v>
      </c>
      <c r="J53" s="25">
        <v>6</v>
      </c>
      <c r="K53" s="20" t="s">
        <v>184</v>
      </c>
      <c r="L53" s="35" t="s">
        <v>18</v>
      </c>
      <c r="M53" s="13">
        <v>0</v>
      </c>
      <c r="N53" s="13">
        <v>4</v>
      </c>
      <c r="O53" s="13">
        <v>0.5</v>
      </c>
      <c r="P53" s="13">
        <v>1</v>
      </c>
      <c r="Q53" s="13">
        <v>5</v>
      </c>
      <c r="R53" s="13">
        <v>3</v>
      </c>
      <c r="S53" s="13">
        <v>3</v>
      </c>
      <c r="T53" s="13">
        <v>2.5</v>
      </c>
      <c r="U53" s="13">
        <v>3</v>
      </c>
      <c r="V53" s="13">
        <v>1</v>
      </c>
      <c r="W53" s="13"/>
      <c r="X53" s="15">
        <f t="shared" si="42"/>
        <v>23</v>
      </c>
      <c r="Y53" s="36">
        <v>50</v>
      </c>
      <c r="Z53" s="34">
        <f t="shared" si="43"/>
        <v>0.46</v>
      </c>
      <c r="AA53" s="33" t="str">
        <f t="shared" si="44"/>
        <v>Участник</v>
      </c>
    </row>
    <row r="54" spans="1:27" x14ac:dyDescent="0.4">
      <c r="A54" s="18">
        <v>482</v>
      </c>
      <c r="B54" s="19" t="s">
        <v>26</v>
      </c>
      <c r="C54" s="19" t="s">
        <v>153</v>
      </c>
      <c r="D54" s="19" t="s">
        <v>139</v>
      </c>
      <c r="E54" s="19" t="s">
        <v>154</v>
      </c>
      <c r="F54" s="37" t="str">
        <f t="shared" si="39"/>
        <v>С</v>
      </c>
      <c r="G54" s="37" t="str">
        <f t="shared" si="40"/>
        <v>М</v>
      </c>
      <c r="H54" s="37" t="str">
        <f t="shared" si="41"/>
        <v>А</v>
      </c>
      <c r="I54" s="19">
        <v>760184</v>
      </c>
      <c r="J54" s="25">
        <v>6</v>
      </c>
      <c r="K54" s="19" t="s">
        <v>155</v>
      </c>
      <c r="L54" s="35" t="s">
        <v>18</v>
      </c>
      <c r="M54" s="5">
        <v>3</v>
      </c>
      <c r="N54" s="5">
        <v>3</v>
      </c>
      <c r="O54" s="5">
        <v>1.5</v>
      </c>
      <c r="P54" s="5">
        <v>2</v>
      </c>
      <c r="Q54" s="5">
        <v>5</v>
      </c>
      <c r="R54" s="5">
        <v>4</v>
      </c>
      <c r="S54" s="5">
        <v>1</v>
      </c>
      <c r="T54" s="5">
        <v>0</v>
      </c>
      <c r="U54" s="5">
        <v>3</v>
      </c>
      <c r="V54" s="5">
        <v>0</v>
      </c>
      <c r="W54" s="5"/>
      <c r="X54" s="15">
        <f t="shared" si="42"/>
        <v>22.5</v>
      </c>
      <c r="Y54" s="36">
        <v>50</v>
      </c>
      <c r="Z54" s="34">
        <f t="shared" si="43"/>
        <v>0.45</v>
      </c>
      <c r="AA54" s="33" t="str">
        <f t="shared" si="44"/>
        <v>Участник</v>
      </c>
    </row>
    <row r="55" spans="1:27" x14ac:dyDescent="0.4">
      <c r="A55" s="18">
        <v>485</v>
      </c>
      <c r="B55" s="19" t="s">
        <v>26</v>
      </c>
      <c r="C55" s="19" t="s">
        <v>160</v>
      </c>
      <c r="D55" s="19" t="s">
        <v>146</v>
      </c>
      <c r="E55" s="19" t="s">
        <v>161</v>
      </c>
      <c r="F55" s="37" t="str">
        <f t="shared" si="39"/>
        <v>Т</v>
      </c>
      <c r="G55" s="37" t="str">
        <f t="shared" si="40"/>
        <v>А</v>
      </c>
      <c r="H55" s="37" t="str">
        <f t="shared" si="41"/>
        <v>В</v>
      </c>
      <c r="I55" s="19">
        <v>760184</v>
      </c>
      <c r="J55" s="25">
        <v>6</v>
      </c>
      <c r="K55" s="19" t="s">
        <v>162</v>
      </c>
      <c r="L55" s="35" t="s">
        <v>18</v>
      </c>
      <c r="M55" s="5">
        <v>2</v>
      </c>
      <c r="N55" s="5">
        <v>3.5</v>
      </c>
      <c r="O55" s="5">
        <v>0</v>
      </c>
      <c r="P55" s="5">
        <v>2</v>
      </c>
      <c r="Q55" s="5">
        <v>5</v>
      </c>
      <c r="R55" s="5">
        <v>4</v>
      </c>
      <c r="S55" s="5">
        <v>1</v>
      </c>
      <c r="T55" s="5">
        <v>2.5</v>
      </c>
      <c r="U55" s="5">
        <v>2</v>
      </c>
      <c r="V55" s="5">
        <v>0</v>
      </c>
      <c r="W55" s="5"/>
      <c r="X55" s="15">
        <f t="shared" si="42"/>
        <v>22</v>
      </c>
      <c r="Y55" s="36">
        <v>50</v>
      </c>
      <c r="Z55" s="34">
        <f t="shared" si="43"/>
        <v>0.44</v>
      </c>
      <c r="AA55" s="33" t="str">
        <f t="shared" si="44"/>
        <v>Участник</v>
      </c>
    </row>
    <row r="56" spans="1:27" x14ac:dyDescent="0.4">
      <c r="A56" s="18">
        <v>488</v>
      </c>
      <c r="B56" s="19" t="s">
        <v>26</v>
      </c>
      <c r="C56" s="19" t="s">
        <v>191</v>
      </c>
      <c r="D56" s="19" t="s">
        <v>118</v>
      </c>
      <c r="E56" s="19" t="s">
        <v>192</v>
      </c>
      <c r="F56" s="37" t="str">
        <f t="shared" si="39"/>
        <v>С</v>
      </c>
      <c r="G56" s="37" t="str">
        <f t="shared" si="40"/>
        <v>А</v>
      </c>
      <c r="H56" s="37" t="str">
        <f t="shared" si="41"/>
        <v>М</v>
      </c>
      <c r="I56" s="19">
        <v>760184</v>
      </c>
      <c r="J56" s="25">
        <v>6</v>
      </c>
      <c r="K56" s="19" t="s">
        <v>193</v>
      </c>
      <c r="L56" s="35" t="s">
        <v>18</v>
      </c>
      <c r="M56" s="5">
        <v>2</v>
      </c>
      <c r="N56" s="5">
        <v>2.5</v>
      </c>
      <c r="O56" s="5">
        <v>0</v>
      </c>
      <c r="P56" s="5">
        <v>1</v>
      </c>
      <c r="Q56" s="5">
        <v>5</v>
      </c>
      <c r="R56" s="5">
        <v>4</v>
      </c>
      <c r="S56" s="5">
        <v>4</v>
      </c>
      <c r="T56" s="5">
        <v>0</v>
      </c>
      <c r="U56" s="5">
        <v>3</v>
      </c>
      <c r="V56" s="5">
        <v>0</v>
      </c>
      <c r="W56" s="5"/>
      <c r="X56" s="15">
        <f t="shared" si="42"/>
        <v>21.5</v>
      </c>
      <c r="Y56" s="36">
        <v>50</v>
      </c>
      <c r="Z56" s="34">
        <f t="shared" si="43"/>
        <v>0.43</v>
      </c>
      <c r="AA56" s="33" t="str">
        <f t="shared" si="44"/>
        <v>Участник</v>
      </c>
    </row>
    <row r="57" spans="1:27" x14ac:dyDescent="0.4">
      <c r="A57" s="18">
        <v>496</v>
      </c>
      <c r="B57" s="19" t="s">
        <v>26</v>
      </c>
      <c r="C57" s="19" t="s">
        <v>176</v>
      </c>
      <c r="D57" s="19" t="s">
        <v>177</v>
      </c>
      <c r="E57" s="19" t="s">
        <v>172</v>
      </c>
      <c r="F57" s="37" t="str">
        <f t="shared" si="39"/>
        <v>П</v>
      </c>
      <c r="G57" s="37" t="str">
        <f t="shared" si="40"/>
        <v>К</v>
      </c>
      <c r="H57" s="37" t="str">
        <f t="shared" si="41"/>
        <v>И</v>
      </c>
      <c r="I57" s="19">
        <v>760184</v>
      </c>
      <c r="J57" s="25">
        <v>6</v>
      </c>
      <c r="K57" s="19" t="s">
        <v>178</v>
      </c>
      <c r="L57" s="35" t="s">
        <v>18</v>
      </c>
      <c r="M57" s="5">
        <v>1</v>
      </c>
      <c r="N57" s="5">
        <v>2.5</v>
      </c>
      <c r="O57" s="5">
        <v>0</v>
      </c>
      <c r="P57" s="5">
        <v>2</v>
      </c>
      <c r="Q57" s="5">
        <v>5</v>
      </c>
      <c r="R57" s="5">
        <v>4</v>
      </c>
      <c r="S57" s="5">
        <v>2</v>
      </c>
      <c r="T57" s="5">
        <v>0</v>
      </c>
      <c r="U57" s="5">
        <v>3</v>
      </c>
      <c r="V57" s="5">
        <v>1</v>
      </c>
      <c r="W57" s="5"/>
      <c r="X57" s="15">
        <f t="shared" si="42"/>
        <v>20.5</v>
      </c>
      <c r="Y57" s="36">
        <v>50</v>
      </c>
      <c r="Z57" s="34">
        <f t="shared" si="43"/>
        <v>0.41</v>
      </c>
      <c r="AA57" s="33" t="str">
        <f t="shared" si="44"/>
        <v>Участник</v>
      </c>
    </row>
    <row r="58" spans="1:27" x14ac:dyDescent="0.4">
      <c r="A58" s="18">
        <v>500</v>
      </c>
      <c r="B58" s="19" t="s">
        <v>26</v>
      </c>
      <c r="C58" s="19" t="s">
        <v>185</v>
      </c>
      <c r="D58" s="19" t="s">
        <v>186</v>
      </c>
      <c r="E58" s="19" t="s">
        <v>168</v>
      </c>
      <c r="F58" s="37" t="str">
        <f t="shared" si="39"/>
        <v>В</v>
      </c>
      <c r="G58" s="37" t="str">
        <f t="shared" si="40"/>
        <v>В</v>
      </c>
      <c r="H58" s="37" t="str">
        <f t="shared" si="41"/>
        <v>М</v>
      </c>
      <c r="I58" s="19">
        <v>760184</v>
      </c>
      <c r="J58" s="25">
        <v>6</v>
      </c>
      <c r="K58" s="19" t="s">
        <v>187</v>
      </c>
      <c r="L58" s="35" t="s">
        <v>18</v>
      </c>
      <c r="M58" s="5">
        <v>1</v>
      </c>
      <c r="N58" s="5">
        <v>2.5</v>
      </c>
      <c r="O58" s="5">
        <v>1</v>
      </c>
      <c r="P58" s="5">
        <v>2</v>
      </c>
      <c r="Q58" s="5">
        <v>5</v>
      </c>
      <c r="R58" s="5">
        <v>1</v>
      </c>
      <c r="S58" s="5">
        <v>2</v>
      </c>
      <c r="T58" s="5">
        <v>0</v>
      </c>
      <c r="U58" s="5">
        <v>4</v>
      </c>
      <c r="V58" s="5">
        <v>1</v>
      </c>
      <c r="W58" s="5"/>
      <c r="X58" s="15">
        <f t="shared" si="42"/>
        <v>19.5</v>
      </c>
      <c r="Y58" s="36">
        <v>50</v>
      </c>
      <c r="Z58" s="34">
        <f t="shared" si="43"/>
        <v>0.39</v>
      </c>
      <c r="AA58" s="33" t="str">
        <f t="shared" si="44"/>
        <v>Участник</v>
      </c>
    </row>
    <row r="59" spans="1:27" x14ac:dyDescent="0.4">
      <c r="A59" s="18">
        <v>509</v>
      </c>
      <c r="B59" s="19" t="s">
        <v>26</v>
      </c>
      <c r="C59" s="19" t="s">
        <v>170</v>
      </c>
      <c r="D59" s="19" t="s">
        <v>171</v>
      </c>
      <c r="E59" s="19" t="s">
        <v>172</v>
      </c>
      <c r="F59" s="37" t="str">
        <f t="shared" si="39"/>
        <v>П</v>
      </c>
      <c r="G59" s="37" t="str">
        <f t="shared" si="40"/>
        <v>Д</v>
      </c>
      <c r="H59" s="37" t="str">
        <f t="shared" si="41"/>
        <v>И</v>
      </c>
      <c r="I59" s="19">
        <v>760184</v>
      </c>
      <c r="J59" s="25">
        <v>6</v>
      </c>
      <c r="K59" s="19" t="s">
        <v>173</v>
      </c>
      <c r="L59" s="35" t="s">
        <v>18</v>
      </c>
      <c r="M59" s="5">
        <v>0</v>
      </c>
      <c r="N59" s="5">
        <v>2</v>
      </c>
      <c r="O59" s="5">
        <v>1</v>
      </c>
      <c r="P59" s="5">
        <v>3</v>
      </c>
      <c r="Q59" s="5">
        <v>5</v>
      </c>
      <c r="R59" s="5">
        <v>3</v>
      </c>
      <c r="S59" s="5">
        <v>1</v>
      </c>
      <c r="T59" s="5">
        <v>0</v>
      </c>
      <c r="U59" s="5">
        <v>3</v>
      </c>
      <c r="V59" s="5">
        <v>0</v>
      </c>
      <c r="W59" s="5"/>
      <c r="X59" s="15">
        <f t="shared" si="42"/>
        <v>18</v>
      </c>
      <c r="Y59" s="36">
        <v>50</v>
      </c>
      <c r="Z59" s="34">
        <f t="shared" si="43"/>
        <v>0.36</v>
      </c>
      <c r="AA59" s="33" t="str">
        <f t="shared" si="44"/>
        <v>Участник</v>
      </c>
    </row>
    <row r="60" spans="1:27" x14ac:dyDescent="0.4">
      <c r="A60" s="18">
        <v>528</v>
      </c>
      <c r="B60" s="19" t="s">
        <v>41</v>
      </c>
      <c r="C60" s="19" t="s">
        <v>220</v>
      </c>
      <c r="D60" s="19" t="s">
        <v>22</v>
      </c>
      <c r="E60" s="19" t="s">
        <v>221</v>
      </c>
      <c r="F60" s="37" t="str">
        <f t="shared" ref="F60:F67" si="45">LEFT(C60,1)</f>
        <v>Л</v>
      </c>
      <c r="G60" s="37" t="str">
        <f t="shared" ref="G60:G67" si="46">LEFT(D60,1)</f>
        <v>Е</v>
      </c>
      <c r="H60" s="37" t="str">
        <f t="shared" ref="H60:H67" si="47">LEFT(E60,1)</f>
        <v>Р</v>
      </c>
      <c r="I60" s="19">
        <v>760184</v>
      </c>
      <c r="J60" s="25">
        <v>7</v>
      </c>
      <c r="K60" s="19" t="s">
        <v>222</v>
      </c>
      <c r="L60" s="35" t="s">
        <v>18</v>
      </c>
      <c r="M60" s="5">
        <v>5</v>
      </c>
      <c r="N60" s="5">
        <v>5</v>
      </c>
      <c r="O60" s="5">
        <v>5</v>
      </c>
      <c r="P60" s="5">
        <v>3.5</v>
      </c>
      <c r="Q60" s="5">
        <v>4</v>
      </c>
      <c r="R60" s="5">
        <v>5</v>
      </c>
      <c r="S60" s="5">
        <v>4</v>
      </c>
      <c r="T60" s="5">
        <v>2</v>
      </c>
      <c r="U60" s="5">
        <v>0</v>
      </c>
      <c r="V60" s="5">
        <v>3</v>
      </c>
      <c r="W60" s="5"/>
      <c r="X60" s="15">
        <f t="shared" ref="X60:X67" si="48">SUM(M60:W60)</f>
        <v>36.5</v>
      </c>
      <c r="Y60" s="36">
        <v>50</v>
      </c>
      <c r="Z60" s="34">
        <f t="shared" ref="Z60:Z67" si="49">X60/Y60</f>
        <v>0.73</v>
      </c>
      <c r="AA60" s="38" t="str">
        <f t="shared" ref="AA60:AA67" si="50">IF(X60&gt;75%*Y60,"Победитель",IF(X60&gt;50%*Y60,"Призёр","Участник"))</f>
        <v>Призёр</v>
      </c>
    </row>
    <row r="61" spans="1:27" x14ac:dyDescent="0.4">
      <c r="A61" s="18">
        <v>535</v>
      </c>
      <c r="B61" s="19" t="s">
        <v>41</v>
      </c>
      <c r="C61" s="19" t="s">
        <v>210</v>
      </c>
      <c r="D61" s="19" t="s">
        <v>211</v>
      </c>
      <c r="E61" s="19" t="s">
        <v>82</v>
      </c>
      <c r="F61" s="37" t="str">
        <f t="shared" si="45"/>
        <v>А</v>
      </c>
      <c r="G61" s="37" t="str">
        <f t="shared" si="46"/>
        <v>Т</v>
      </c>
      <c r="H61" s="37" t="str">
        <f t="shared" si="47"/>
        <v>А</v>
      </c>
      <c r="I61" s="19">
        <v>760184</v>
      </c>
      <c r="J61" s="25">
        <v>7</v>
      </c>
      <c r="K61" s="19" t="s">
        <v>212</v>
      </c>
      <c r="L61" s="35" t="s">
        <v>18</v>
      </c>
      <c r="M61" s="5">
        <v>4</v>
      </c>
      <c r="N61" s="5">
        <v>5</v>
      </c>
      <c r="O61" s="5">
        <v>3</v>
      </c>
      <c r="P61" s="5">
        <v>2.5</v>
      </c>
      <c r="Q61" s="5">
        <v>4</v>
      </c>
      <c r="R61" s="5">
        <v>5</v>
      </c>
      <c r="S61" s="5">
        <v>4</v>
      </c>
      <c r="T61" s="5">
        <v>2</v>
      </c>
      <c r="U61" s="5">
        <v>0</v>
      </c>
      <c r="V61" s="5">
        <v>3</v>
      </c>
      <c r="W61" s="5"/>
      <c r="X61" s="15">
        <f t="shared" si="48"/>
        <v>32.5</v>
      </c>
      <c r="Y61" s="36">
        <v>50</v>
      </c>
      <c r="Z61" s="34">
        <f t="shared" si="49"/>
        <v>0.65</v>
      </c>
      <c r="AA61" s="33" t="str">
        <f t="shared" si="50"/>
        <v>Призёр</v>
      </c>
    </row>
    <row r="62" spans="1:27" x14ac:dyDescent="0.4">
      <c r="A62" s="18">
        <v>537</v>
      </c>
      <c r="B62" s="19" t="s">
        <v>41</v>
      </c>
      <c r="C62" s="19" t="s">
        <v>213</v>
      </c>
      <c r="D62" s="19" t="s">
        <v>66</v>
      </c>
      <c r="E62" s="19" t="s">
        <v>214</v>
      </c>
      <c r="F62" s="37" t="str">
        <f t="shared" si="45"/>
        <v>С</v>
      </c>
      <c r="G62" s="37" t="str">
        <f t="shared" si="46"/>
        <v>Д</v>
      </c>
      <c r="H62" s="37" t="str">
        <f t="shared" si="47"/>
        <v>Р</v>
      </c>
      <c r="I62" s="19">
        <v>760184</v>
      </c>
      <c r="J62" s="25">
        <v>7</v>
      </c>
      <c r="K62" s="19" t="s">
        <v>215</v>
      </c>
      <c r="L62" s="35" t="s">
        <v>18</v>
      </c>
      <c r="M62" s="5">
        <v>4</v>
      </c>
      <c r="N62" s="5">
        <v>4</v>
      </c>
      <c r="O62" s="5">
        <v>4</v>
      </c>
      <c r="P62" s="5">
        <v>2.5</v>
      </c>
      <c r="Q62" s="5">
        <v>4</v>
      </c>
      <c r="R62" s="5">
        <v>5</v>
      </c>
      <c r="S62" s="5">
        <v>3</v>
      </c>
      <c r="T62" s="5">
        <v>1</v>
      </c>
      <c r="U62" s="5">
        <v>0</v>
      </c>
      <c r="V62" s="5">
        <v>4</v>
      </c>
      <c r="W62" s="5"/>
      <c r="X62" s="15">
        <f t="shared" si="48"/>
        <v>31.5</v>
      </c>
      <c r="Y62" s="36">
        <v>50</v>
      </c>
      <c r="Z62" s="34">
        <f t="shared" si="49"/>
        <v>0.63</v>
      </c>
      <c r="AA62" s="33" t="str">
        <f t="shared" si="50"/>
        <v>Призёр</v>
      </c>
    </row>
    <row r="63" spans="1:27" x14ac:dyDescent="0.4">
      <c r="A63" s="18">
        <v>541</v>
      </c>
      <c r="B63" s="19" t="s">
        <v>26</v>
      </c>
      <c r="C63" s="19" t="s">
        <v>207</v>
      </c>
      <c r="D63" s="19" t="s">
        <v>62</v>
      </c>
      <c r="E63" s="19" t="s">
        <v>208</v>
      </c>
      <c r="F63" s="37" t="str">
        <f t="shared" si="45"/>
        <v>Г</v>
      </c>
      <c r="G63" s="37" t="str">
        <f t="shared" si="46"/>
        <v>М</v>
      </c>
      <c r="H63" s="37" t="str">
        <f t="shared" si="47"/>
        <v>А</v>
      </c>
      <c r="I63" s="19">
        <v>760184</v>
      </c>
      <c r="J63" s="25">
        <v>7</v>
      </c>
      <c r="K63" s="19" t="s">
        <v>209</v>
      </c>
      <c r="L63" s="35" t="s">
        <v>18</v>
      </c>
      <c r="M63" s="5">
        <v>3.5</v>
      </c>
      <c r="N63" s="5">
        <v>3</v>
      </c>
      <c r="O63" s="5">
        <v>5</v>
      </c>
      <c r="P63" s="5">
        <v>4</v>
      </c>
      <c r="Q63" s="5">
        <v>3</v>
      </c>
      <c r="R63" s="5">
        <v>5</v>
      </c>
      <c r="S63" s="5">
        <v>4</v>
      </c>
      <c r="T63" s="5">
        <v>1</v>
      </c>
      <c r="U63" s="5">
        <v>1</v>
      </c>
      <c r="V63" s="5">
        <v>1</v>
      </c>
      <c r="W63" s="5"/>
      <c r="X63" s="15">
        <f t="shared" si="48"/>
        <v>30.5</v>
      </c>
      <c r="Y63" s="36">
        <v>50</v>
      </c>
      <c r="Z63" s="34">
        <f t="shared" si="49"/>
        <v>0.61</v>
      </c>
      <c r="AA63" s="33" t="str">
        <f t="shared" si="50"/>
        <v>Призёр</v>
      </c>
    </row>
    <row r="64" spans="1:27" x14ac:dyDescent="0.4">
      <c r="A64" s="18">
        <v>547</v>
      </c>
      <c r="B64" s="19" t="s">
        <v>26</v>
      </c>
      <c r="C64" s="19" t="s">
        <v>204</v>
      </c>
      <c r="D64" s="19" t="s">
        <v>205</v>
      </c>
      <c r="E64" s="19" t="s">
        <v>29</v>
      </c>
      <c r="F64" s="37" t="str">
        <f t="shared" si="45"/>
        <v>Б</v>
      </c>
      <c r="G64" s="37" t="str">
        <f t="shared" si="46"/>
        <v>К</v>
      </c>
      <c r="H64" s="37" t="str">
        <f t="shared" si="47"/>
        <v>О</v>
      </c>
      <c r="I64" s="19">
        <v>760184</v>
      </c>
      <c r="J64" s="25">
        <v>7</v>
      </c>
      <c r="K64" s="19" t="s">
        <v>206</v>
      </c>
      <c r="L64" s="35" t="s">
        <v>18</v>
      </c>
      <c r="M64" s="5">
        <v>4</v>
      </c>
      <c r="N64" s="5">
        <v>3</v>
      </c>
      <c r="O64" s="5">
        <v>3</v>
      </c>
      <c r="P64" s="5">
        <v>3.5</v>
      </c>
      <c r="Q64" s="5">
        <v>4</v>
      </c>
      <c r="R64" s="5">
        <v>5</v>
      </c>
      <c r="S64" s="5">
        <v>4</v>
      </c>
      <c r="T64" s="5">
        <v>0</v>
      </c>
      <c r="U64" s="5">
        <v>1</v>
      </c>
      <c r="V64" s="5">
        <v>1</v>
      </c>
      <c r="W64" s="5"/>
      <c r="X64" s="15">
        <f t="shared" si="48"/>
        <v>28.5</v>
      </c>
      <c r="Y64" s="36">
        <v>50</v>
      </c>
      <c r="Z64" s="34">
        <f t="shared" si="49"/>
        <v>0.56999999999999995</v>
      </c>
      <c r="AA64" s="33" t="str">
        <f t="shared" si="50"/>
        <v>Призёр</v>
      </c>
    </row>
    <row r="65" spans="1:27" x14ac:dyDescent="0.4">
      <c r="A65" s="18">
        <v>548</v>
      </c>
      <c r="B65" s="19" t="s">
        <v>41</v>
      </c>
      <c r="C65" s="19" t="s">
        <v>223</v>
      </c>
      <c r="D65" s="19" t="s">
        <v>224</v>
      </c>
      <c r="E65" s="19" t="s">
        <v>82</v>
      </c>
      <c r="F65" s="37" t="str">
        <f t="shared" si="45"/>
        <v>З</v>
      </c>
      <c r="G65" s="37" t="str">
        <f t="shared" si="46"/>
        <v>С</v>
      </c>
      <c r="H65" s="37" t="str">
        <f t="shared" si="47"/>
        <v>А</v>
      </c>
      <c r="I65" s="19">
        <v>760184</v>
      </c>
      <c r="J65" s="25">
        <v>7</v>
      </c>
      <c r="K65" s="19" t="s">
        <v>225</v>
      </c>
      <c r="L65" s="35" t="s">
        <v>18</v>
      </c>
      <c r="M65" s="5">
        <v>3.5</v>
      </c>
      <c r="N65" s="5">
        <v>3.5</v>
      </c>
      <c r="O65" s="5">
        <v>5</v>
      </c>
      <c r="P65" s="5">
        <v>3.5</v>
      </c>
      <c r="Q65" s="5">
        <v>2</v>
      </c>
      <c r="R65" s="5">
        <v>5</v>
      </c>
      <c r="S65" s="5">
        <v>2</v>
      </c>
      <c r="T65" s="5">
        <v>1</v>
      </c>
      <c r="U65" s="5">
        <v>0</v>
      </c>
      <c r="V65" s="5">
        <v>3</v>
      </c>
      <c r="W65" s="5"/>
      <c r="X65" s="15">
        <f t="shared" si="48"/>
        <v>28.5</v>
      </c>
      <c r="Y65" s="36">
        <v>50</v>
      </c>
      <c r="Z65" s="34">
        <f t="shared" si="49"/>
        <v>0.56999999999999995</v>
      </c>
      <c r="AA65" s="33" t="str">
        <f t="shared" si="50"/>
        <v>Призёр</v>
      </c>
    </row>
    <row r="66" spans="1:27" x14ac:dyDescent="0.4">
      <c r="A66" s="18">
        <v>554</v>
      </c>
      <c r="B66" s="19" t="s">
        <v>41</v>
      </c>
      <c r="C66" s="19" t="s">
        <v>229</v>
      </c>
      <c r="D66" s="19" t="s">
        <v>143</v>
      </c>
      <c r="E66" s="19" t="s">
        <v>82</v>
      </c>
      <c r="F66" s="37" t="str">
        <f t="shared" si="45"/>
        <v>К</v>
      </c>
      <c r="G66" s="37" t="str">
        <f t="shared" si="46"/>
        <v>Д</v>
      </c>
      <c r="H66" s="37" t="str">
        <f t="shared" si="47"/>
        <v>А</v>
      </c>
      <c r="I66" s="19">
        <v>760184</v>
      </c>
      <c r="J66" s="25">
        <v>7</v>
      </c>
      <c r="K66" s="19" t="s">
        <v>230</v>
      </c>
      <c r="L66" s="35" t="s">
        <v>18</v>
      </c>
      <c r="M66" s="5">
        <v>3.5</v>
      </c>
      <c r="N66" s="5">
        <v>3</v>
      </c>
      <c r="O66" s="5">
        <v>2</v>
      </c>
      <c r="P66" s="5">
        <v>4</v>
      </c>
      <c r="Q66" s="5">
        <v>2</v>
      </c>
      <c r="R66" s="5">
        <v>5</v>
      </c>
      <c r="S66" s="5">
        <v>4</v>
      </c>
      <c r="T66" s="5">
        <v>1</v>
      </c>
      <c r="U66" s="5">
        <v>0</v>
      </c>
      <c r="V66" s="5">
        <v>2</v>
      </c>
      <c r="W66" s="5"/>
      <c r="X66" s="15">
        <f t="shared" si="48"/>
        <v>26.5</v>
      </c>
      <c r="Y66" s="36">
        <v>50</v>
      </c>
      <c r="Z66" s="34">
        <f t="shared" si="49"/>
        <v>0.53</v>
      </c>
      <c r="AA66" s="33" t="str">
        <f t="shared" si="50"/>
        <v>Призёр</v>
      </c>
    </row>
    <row r="67" spans="1:27" x14ac:dyDescent="0.4">
      <c r="A67" s="18">
        <v>568</v>
      </c>
      <c r="B67" s="19" t="s">
        <v>26</v>
      </c>
      <c r="C67" s="19" t="s">
        <v>216</v>
      </c>
      <c r="D67" s="19" t="s">
        <v>217</v>
      </c>
      <c r="E67" s="19" t="s">
        <v>218</v>
      </c>
      <c r="F67" s="37" t="str">
        <f t="shared" si="45"/>
        <v>Д</v>
      </c>
      <c r="G67" s="37" t="str">
        <f t="shared" si="46"/>
        <v>Я</v>
      </c>
      <c r="H67" s="37" t="str">
        <f t="shared" si="47"/>
        <v>В</v>
      </c>
      <c r="I67" s="19">
        <v>760184</v>
      </c>
      <c r="J67" s="25">
        <v>7</v>
      </c>
      <c r="K67" s="19" t="s">
        <v>219</v>
      </c>
      <c r="L67" s="35" t="s">
        <v>18</v>
      </c>
      <c r="M67" s="5">
        <v>3.5</v>
      </c>
      <c r="N67" s="5">
        <v>3</v>
      </c>
      <c r="O67" s="5">
        <v>3</v>
      </c>
      <c r="P67" s="5">
        <v>1</v>
      </c>
      <c r="Q67" s="5">
        <v>4</v>
      </c>
      <c r="R67" s="5">
        <v>5</v>
      </c>
      <c r="S67" s="5">
        <v>0</v>
      </c>
      <c r="T67" s="5">
        <v>1</v>
      </c>
      <c r="U67" s="5">
        <v>0</v>
      </c>
      <c r="V67" s="5">
        <v>3</v>
      </c>
      <c r="W67" s="5"/>
      <c r="X67" s="15">
        <f t="shared" si="48"/>
        <v>23.5</v>
      </c>
      <c r="Y67" s="36">
        <v>50</v>
      </c>
      <c r="Z67" s="34">
        <f t="shared" si="49"/>
        <v>0.47</v>
      </c>
      <c r="AA67" s="33" t="str">
        <f t="shared" si="50"/>
        <v>Участник</v>
      </c>
    </row>
    <row r="68" spans="1:27" x14ac:dyDescent="0.4">
      <c r="A68" s="18">
        <v>614</v>
      </c>
      <c r="B68" s="19" t="s">
        <v>41</v>
      </c>
      <c r="C68" s="19" t="s">
        <v>226</v>
      </c>
      <c r="D68" s="19" t="s">
        <v>227</v>
      </c>
      <c r="E68" s="19" t="s">
        <v>199</v>
      </c>
      <c r="F68" s="37" t="str">
        <f t="shared" ref="F68" si="51">LEFT(C68,1)</f>
        <v>С</v>
      </c>
      <c r="G68" s="37" t="str">
        <f t="shared" ref="G68" si="52">LEFT(D68,1)</f>
        <v>Д</v>
      </c>
      <c r="H68" s="37" t="str">
        <f t="shared" ref="H68" si="53">LEFT(E68,1)</f>
        <v>А</v>
      </c>
      <c r="I68" s="19">
        <v>760184</v>
      </c>
      <c r="J68" s="25">
        <v>7</v>
      </c>
      <c r="K68" s="19" t="s">
        <v>228</v>
      </c>
      <c r="L68" s="35" t="s">
        <v>18</v>
      </c>
      <c r="M68" s="5">
        <v>2.5</v>
      </c>
      <c r="N68" s="5">
        <v>0</v>
      </c>
      <c r="O68" s="5">
        <v>2</v>
      </c>
      <c r="P68" s="5">
        <v>3</v>
      </c>
      <c r="Q68" s="5">
        <v>3</v>
      </c>
      <c r="R68" s="5">
        <v>3</v>
      </c>
      <c r="S68" s="5">
        <v>2</v>
      </c>
      <c r="T68" s="5">
        <v>0</v>
      </c>
      <c r="U68" s="5">
        <v>0</v>
      </c>
      <c r="V68" s="5">
        <v>2</v>
      </c>
      <c r="W68" s="5"/>
      <c r="X68" s="15">
        <f t="shared" ref="X68" si="54">SUM(M68:W68)</f>
        <v>17.5</v>
      </c>
      <c r="Y68" s="36">
        <v>50</v>
      </c>
      <c r="Z68" s="34">
        <f t="shared" ref="Z68" si="55">X68/Y68</f>
        <v>0.35</v>
      </c>
      <c r="AA68" s="33" t="str">
        <f t="shared" ref="AA68" si="56">IF(X68&gt;75%*Y68,"Победитель",IF(X68&gt;50%*Y68,"Призёр","Участник"))</f>
        <v>Участник</v>
      </c>
    </row>
    <row r="69" spans="1:27" x14ac:dyDescent="0.4">
      <c r="A69" s="18">
        <v>659</v>
      </c>
      <c r="B69" s="19" t="s">
        <v>26</v>
      </c>
      <c r="C69" s="19" t="s">
        <v>244</v>
      </c>
      <c r="D69" s="19" t="s">
        <v>205</v>
      </c>
      <c r="E69" s="19" t="s">
        <v>245</v>
      </c>
      <c r="F69" s="37" t="str">
        <f t="shared" ref="F69:F73" si="57">LEFT(C69,1)</f>
        <v>Е</v>
      </c>
      <c r="G69" s="37" t="str">
        <f t="shared" ref="G69:G73" si="58">LEFT(D69,1)</f>
        <v>К</v>
      </c>
      <c r="H69" s="37" t="str">
        <f t="shared" ref="H69:H73" si="59">LEFT(E69,1)</f>
        <v>А</v>
      </c>
      <c r="I69" s="19">
        <v>760184</v>
      </c>
      <c r="J69" s="25">
        <v>8</v>
      </c>
      <c r="K69" s="19" t="s">
        <v>246</v>
      </c>
      <c r="L69" s="35" t="s">
        <v>18</v>
      </c>
      <c r="M69" s="5">
        <v>3.5</v>
      </c>
      <c r="N69" s="5">
        <v>2</v>
      </c>
      <c r="O69" s="5">
        <v>3</v>
      </c>
      <c r="P69" s="5">
        <v>0</v>
      </c>
      <c r="Q69" s="5">
        <v>2.5</v>
      </c>
      <c r="R69" s="5">
        <v>1</v>
      </c>
      <c r="S69" s="5">
        <v>5</v>
      </c>
      <c r="T69" s="5">
        <v>0</v>
      </c>
      <c r="U69" s="5">
        <v>2</v>
      </c>
      <c r="V69" s="5">
        <v>4</v>
      </c>
      <c r="W69" s="5"/>
      <c r="X69" s="15">
        <f t="shared" ref="X69:X73" si="60">SUM(M69:W69)</f>
        <v>23</v>
      </c>
      <c r="Y69" s="36">
        <v>50</v>
      </c>
      <c r="Z69" s="34">
        <f t="shared" ref="Z69:Z73" si="61">X69/Y69</f>
        <v>0.46</v>
      </c>
      <c r="AA69" s="33" t="str">
        <f t="shared" ref="AA69:AA74" si="62">IF(X69&gt;75%*Y69,"Победитель",IF(X69&gt;50%*Y69,"Призёр","Участник"))</f>
        <v>Участник</v>
      </c>
    </row>
    <row r="70" spans="1:27" x14ac:dyDescent="0.4">
      <c r="A70" s="18">
        <v>665</v>
      </c>
      <c r="B70" s="19" t="s">
        <v>26</v>
      </c>
      <c r="C70" s="19" t="s">
        <v>242</v>
      </c>
      <c r="D70" s="19"/>
      <c r="E70" s="19" t="s">
        <v>168</v>
      </c>
      <c r="F70" s="37" t="str">
        <f t="shared" si="57"/>
        <v>У</v>
      </c>
      <c r="G70" s="37" t="str">
        <f t="shared" si="58"/>
        <v/>
      </c>
      <c r="H70" s="37" t="str">
        <f t="shared" si="59"/>
        <v>М</v>
      </c>
      <c r="I70" s="19">
        <v>760184</v>
      </c>
      <c r="J70" s="25">
        <v>8</v>
      </c>
      <c r="K70" s="19" t="s">
        <v>243</v>
      </c>
      <c r="L70" s="35" t="s">
        <v>18</v>
      </c>
      <c r="M70" s="5">
        <v>3.5</v>
      </c>
      <c r="N70" s="5">
        <v>2</v>
      </c>
      <c r="O70" s="5">
        <v>3</v>
      </c>
      <c r="P70" s="5">
        <v>2</v>
      </c>
      <c r="Q70" s="5">
        <v>1</v>
      </c>
      <c r="R70" s="5">
        <v>1</v>
      </c>
      <c r="S70" s="5">
        <v>2</v>
      </c>
      <c r="T70" s="5">
        <v>0</v>
      </c>
      <c r="U70" s="5">
        <v>2</v>
      </c>
      <c r="V70" s="5">
        <v>4</v>
      </c>
      <c r="W70" s="5"/>
      <c r="X70" s="15">
        <f t="shared" si="60"/>
        <v>20.5</v>
      </c>
      <c r="Y70" s="36">
        <v>50</v>
      </c>
      <c r="Z70" s="34">
        <f t="shared" si="61"/>
        <v>0.41</v>
      </c>
      <c r="AA70" s="33" t="str">
        <f t="shared" si="62"/>
        <v>Участник</v>
      </c>
    </row>
    <row r="71" spans="1:27" x14ac:dyDescent="0.4">
      <c r="A71" s="18">
        <v>672</v>
      </c>
      <c r="B71" s="19" t="s">
        <v>26</v>
      </c>
      <c r="C71" s="19" t="s">
        <v>57</v>
      </c>
      <c r="D71" s="19" t="s">
        <v>171</v>
      </c>
      <c r="E71" s="19" t="s">
        <v>249</v>
      </c>
      <c r="F71" s="37" t="str">
        <f t="shared" si="57"/>
        <v>С</v>
      </c>
      <c r="G71" s="37" t="str">
        <f t="shared" si="58"/>
        <v>Д</v>
      </c>
      <c r="H71" s="37" t="str">
        <f t="shared" si="59"/>
        <v>Г</v>
      </c>
      <c r="I71" s="19">
        <v>760184</v>
      </c>
      <c r="J71" s="25">
        <v>8</v>
      </c>
      <c r="K71" s="19" t="s">
        <v>250</v>
      </c>
      <c r="L71" s="35" t="s">
        <v>18</v>
      </c>
      <c r="M71" s="5">
        <v>3</v>
      </c>
      <c r="N71" s="5">
        <v>4</v>
      </c>
      <c r="O71" s="5">
        <v>3</v>
      </c>
      <c r="P71" s="5">
        <v>0</v>
      </c>
      <c r="Q71" s="5">
        <v>2.5</v>
      </c>
      <c r="R71" s="5">
        <v>1</v>
      </c>
      <c r="S71" s="5">
        <v>2</v>
      </c>
      <c r="T71" s="5">
        <v>0</v>
      </c>
      <c r="U71" s="5">
        <v>2</v>
      </c>
      <c r="V71" s="5">
        <v>0</v>
      </c>
      <c r="W71" s="5"/>
      <c r="X71" s="15">
        <f t="shared" si="60"/>
        <v>17.5</v>
      </c>
      <c r="Y71" s="36">
        <v>50</v>
      </c>
      <c r="Z71" s="34">
        <f t="shared" si="61"/>
        <v>0.35</v>
      </c>
      <c r="AA71" s="33" t="str">
        <f t="shared" si="62"/>
        <v>Участник</v>
      </c>
    </row>
    <row r="72" spans="1:27" x14ac:dyDescent="0.4">
      <c r="A72" s="18">
        <v>673</v>
      </c>
      <c r="B72" s="19" t="s">
        <v>26</v>
      </c>
      <c r="C72" s="19" t="s">
        <v>237</v>
      </c>
      <c r="D72" s="19" t="s">
        <v>238</v>
      </c>
      <c r="E72" s="19" t="s">
        <v>36</v>
      </c>
      <c r="F72" s="37" t="str">
        <f t="shared" si="57"/>
        <v>С</v>
      </c>
      <c r="G72" s="37" t="str">
        <f t="shared" si="58"/>
        <v>М</v>
      </c>
      <c r="H72" s="37" t="str">
        <f t="shared" si="59"/>
        <v>С</v>
      </c>
      <c r="I72" s="19">
        <v>760184</v>
      </c>
      <c r="J72" s="25">
        <v>8</v>
      </c>
      <c r="K72" s="19" t="s">
        <v>239</v>
      </c>
      <c r="L72" s="35" t="s">
        <v>18</v>
      </c>
      <c r="M72" s="5">
        <v>4</v>
      </c>
      <c r="N72" s="5">
        <v>2</v>
      </c>
      <c r="O72" s="5">
        <v>5</v>
      </c>
      <c r="P72" s="5">
        <v>0</v>
      </c>
      <c r="Q72" s="5">
        <v>0</v>
      </c>
      <c r="R72" s="5">
        <v>1</v>
      </c>
      <c r="S72" s="5">
        <v>0</v>
      </c>
      <c r="T72" s="5">
        <v>0</v>
      </c>
      <c r="U72" s="5">
        <v>0</v>
      </c>
      <c r="V72" s="5">
        <v>5</v>
      </c>
      <c r="W72" s="5"/>
      <c r="X72" s="15">
        <f t="shared" si="60"/>
        <v>17</v>
      </c>
      <c r="Y72" s="36">
        <v>50</v>
      </c>
      <c r="Z72" s="34">
        <f t="shared" si="61"/>
        <v>0.34</v>
      </c>
      <c r="AA72" s="33" t="str">
        <f t="shared" si="62"/>
        <v>Участник</v>
      </c>
    </row>
    <row r="73" spans="1:27" x14ac:dyDescent="0.4">
      <c r="A73" s="18">
        <v>682</v>
      </c>
      <c r="B73" s="19" t="s">
        <v>26</v>
      </c>
      <c r="C73" s="19" t="s">
        <v>240</v>
      </c>
      <c r="D73" s="19" t="s">
        <v>146</v>
      </c>
      <c r="E73" s="19" t="s">
        <v>134</v>
      </c>
      <c r="F73" s="37" t="str">
        <f t="shared" si="57"/>
        <v>Г</v>
      </c>
      <c r="G73" s="37" t="str">
        <f t="shared" si="58"/>
        <v>А</v>
      </c>
      <c r="H73" s="37" t="str">
        <f t="shared" si="59"/>
        <v>Д</v>
      </c>
      <c r="I73" s="19">
        <v>760184</v>
      </c>
      <c r="J73" s="25">
        <v>8</v>
      </c>
      <c r="K73" s="19" t="s">
        <v>241</v>
      </c>
      <c r="L73" s="35" t="s">
        <v>18</v>
      </c>
      <c r="M73" s="5">
        <v>4.5</v>
      </c>
      <c r="N73" s="5">
        <v>2</v>
      </c>
      <c r="O73" s="5">
        <v>0</v>
      </c>
      <c r="P73" s="5">
        <v>0</v>
      </c>
      <c r="Q73" s="5">
        <v>0</v>
      </c>
      <c r="R73" s="5">
        <v>1</v>
      </c>
      <c r="S73" s="5">
        <v>0</v>
      </c>
      <c r="T73" s="5">
        <v>0</v>
      </c>
      <c r="U73" s="5">
        <v>1</v>
      </c>
      <c r="V73" s="5">
        <v>5</v>
      </c>
      <c r="W73" s="5"/>
      <c r="X73" s="15">
        <f t="shared" si="60"/>
        <v>13.5</v>
      </c>
      <c r="Y73" s="36">
        <v>50</v>
      </c>
      <c r="Z73" s="34">
        <f t="shared" si="61"/>
        <v>0.27</v>
      </c>
      <c r="AA73" s="33" t="str">
        <f t="shared" si="62"/>
        <v>Участник</v>
      </c>
    </row>
    <row r="74" spans="1:27" x14ac:dyDescent="0.4">
      <c r="A74" s="18">
        <v>709</v>
      </c>
      <c r="B74" s="19" t="s">
        <v>26</v>
      </c>
      <c r="C74" s="19" t="s">
        <v>233</v>
      </c>
      <c r="D74" s="19" t="s">
        <v>234</v>
      </c>
      <c r="E74" s="19" t="s">
        <v>235</v>
      </c>
      <c r="F74" s="37" t="str">
        <f t="shared" ref="F74:F76" si="63">LEFT(C74,1)</f>
        <v>М</v>
      </c>
      <c r="G74" s="37" t="str">
        <f t="shared" ref="G74:G76" si="64">LEFT(D74,1)</f>
        <v>И</v>
      </c>
      <c r="H74" s="37" t="str">
        <f t="shared" ref="H74:H76" si="65">LEFT(E74,1)</f>
        <v>Н</v>
      </c>
      <c r="I74" s="19">
        <v>760184</v>
      </c>
      <c r="J74" s="25">
        <v>8</v>
      </c>
      <c r="K74" s="19" t="s">
        <v>236</v>
      </c>
      <c r="L74" s="35" t="s">
        <v>18</v>
      </c>
      <c r="M74" s="5">
        <v>3.5</v>
      </c>
      <c r="N74" s="5">
        <v>3</v>
      </c>
      <c r="O74" s="5">
        <v>0</v>
      </c>
      <c r="P74" s="5">
        <v>0</v>
      </c>
      <c r="Q74" s="5">
        <v>2.5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/>
      <c r="X74" s="15">
        <f t="shared" ref="X74:X76" si="66">SUM(M74:W74)</f>
        <v>9</v>
      </c>
      <c r="Y74" s="36">
        <v>50</v>
      </c>
      <c r="Z74" s="34">
        <f t="shared" ref="Z74:Z76" si="67">X74/Y74</f>
        <v>0.18</v>
      </c>
      <c r="AA74" s="33" t="str">
        <f t="shared" si="62"/>
        <v>Участник</v>
      </c>
    </row>
    <row r="75" spans="1:27" x14ac:dyDescent="0.4">
      <c r="A75" s="18">
        <v>722</v>
      </c>
      <c r="B75" s="19" t="s">
        <v>26</v>
      </c>
      <c r="C75" s="19" t="s">
        <v>231</v>
      </c>
      <c r="D75" s="19" t="s">
        <v>150</v>
      </c>
      <c r="E75" s="19" t="s">
        <v>99</v>
      </c>
      <c r="F75" s="37" t="str">
        <f t="shared" si="63"/>
        <v>К</v>
      </c>
      <c r="G75" s="37" t="str">
        <f t="shared" si="64"/>
        <v>В</v>
      </c>
      <c r="H75" s="37" t="str">
        <f t="shared" si="65"/>
        <v>А</v>
      </c>
      <c r="I75" s="19">
        <v>760184</v>
      </c>
      <c r="J75" s="25">
        <v>8</v>
      </c>
      <c r="K75" s="19" t="s">
        <v>232</v>
      </c>
      <c r="L75" s="35" t="s">
        <v>18</v>
      </c>
      <c r="M75" s="5">
        <v>3.5</v>
      </c>
      <c r="N75" s="5">
        <v>2</v>
      </c>
      <c r="O75" s="5">
        <v>0</v>
      </c>
      <c r="P75" s="5">
        <v>1</v>
      </c>
      <c r="Q75" s="5">
        <v>0</v>
      </c>
      <c r="R75" s="5">
        <v>1</v>
      </c>
      <c r="S75" s="5">
        <v>0</v>
      </c>
      <c r="T75" s="5">
        <v>0</v>
      </c>
      <c r="U75" s="5">
        <v>0</v>
      </c>
      <c r="V75" s="5">
        <v>0</v>
      </c>
      <c r="W75" s="5"/>
      <c r="X75" s="15">
        <f t="shared" si="66"/>
        <v>7.5</v>
      </c>
      <c r="Y75" s="36">
        <v>50</v>
      </c>
      <c r="Z75" s="34">
        <f t="shared" si="67"/>
        <v>0.15</v>
      </c>
      <c r="AA75" s="33" t="str">
        <f t="shared" ref="AA75:AA76" si="68">IF(X75&gt;75%*Y75,"Победитель",IF(X75&gt;50%*Y75,"Призёр","Участник"))</f>
        <v>Участник</v>
      </c>
    </row>
    <row r="76" spans="1:27" x14ac:dyDescent="0.4">
      <c r="A76" s="18">
        <v>737</v>
      </c>
      <c r="B76" s="19" t="s">
        <v>26</v>
      </c>
      <c r="C76" s="19" t="s">
        <v>247</v>
      </c>
      <c r="D76" s="19" t="s">
        <v>195</v>
      </c>
      <c r="E76" s="19" t="s">
        <v>36</v>
      </c>
      <c r="F76" s="37" t="str">
        <f t="shared" si="63"/>
        <v>М</v>
      </c>
      <c r="G76" s="37" t="str">
        <f t="shared" si="64"/>
        <v>К</v>
      </c>
      <c r="H76" s="37" t="str">
        <f t="shared" si="65"/>
        <v>С</v>
      </c>
      <c r="I76" s="19">
        <v>760184</v>
      </c>
      <c r="J76" s="25">
        <v>8</v>
      </c>
      <c r="K76" s="19" t="s">
        <v>248</v>
      </c>
      <c r="L76" s="35" t="s">
        <v>18</v>
      </c>
      <c r="M76" s="5">
        <v>3</v>
      </c>
      <c r="N76" s="5">
        <v>3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/>
      <c r="X76" s="15">
        <f t="shared" si="66"/>
        <v>6</v>
      </c>
      <c r="Y76" s="36">
        <v>50</v>
      </c>
      <c r="Z76" s="34">
        <f t="shared" si="67"/>
        <v>0.12</v>
      </c>
      <c r="AA76" s="33" t="str">
        <f t="shared" si="68"/>
        <v>Участник</v>
      </c>
    </row>
    <row r="77" spans="1:27" x14ac:dyDescent="0.4">
      <c r="A77" s="18">
        <v>787</v>
      </c>
      <c r="B77" s="19" t="s">
        <v>26</v>
      </c>
      <c r="C77" s="19" t="s">
        <v>260</v>
      </c>
      <c r="D77" s="19" t="s">
        <v>28</v>
      </c>
      <c r="E77" s="19" t="s">
        <v>172</v>
      </c>
      <c r="F77" s="37" t="str">
        <f t="shared" ref="F77:F89" si="69">LEFT(C77,1)</f>
        <v>Л</v>
      </c>
      <c r="G77" s="37" t="str">
        <f t="shared" ref="G77:G89" si="70">LEFT(D77,1)</f>
        <v>А</v>
      </c>
      <c r="H77" s="37" t="str">
        <f t="shared" ref="H77:H89" si="71">LEFT(E77,1)</f>
        <v>И</v>
      </c>
      <c r="I77" s="19">
        <v>760184</v>
      </c>
      <c r="J77" s="25">
        <v>9</v>
      </c>
      <c r="K77" s="19" t="s">
        <v>261</v>
      </c>
      <c r="L77" s="35" t="s">
        <v>18</v>
      </c>
      <c r="M77" s="5">
        <v>3</v>
      </c>
      <c r="N77" s="5">
        <v>4.5</v>
      </c>
      <c r="O77" s="5">
        <v>5</v>
      </c>
      <c r="P77" s="5">
        <v>5</v>
      </c>
      <c r="Q77" s="5">
        <v>4</v>
      </c>
      <c r="R77" s="5">
        <v>4</v>
      </c>
      <c r="S77" s="5">
        <v>3</v>
      </c>
      <c r="T77" s="5">
        <v>3</v>
      </c>
      <c r="U77" s="5">
        <v>4</v>
      </c>
      <c r="V77" s="5">
        <v>4</v>
      </c>
      <c r="W77" s="5"/>
      <c r="X77" s="15">
        <f t="shared" ref="X77:X89" si="72">SUM(M77:W77)</f>
        <v>39.5</v>
      </c>
      <c r="Y77" s="36">
        <v>50</v>
      </c>
      <c r="Z77" s="34">
        <f t="shared" ref="Z77:Z89" si="73">X77/Y77</f>
        <v>0.79</v>
      </c>
      <c r="AA77" s="38" t="str">
        <f t="shared" ref="AA77:AA88" si="74">IF(X77&gt;75%*Y77,"Победитель",IF(X77&gt;50%*Y77,"Призёр","Участник"))</f>
        <v>Победитель</v>
      </c>
    </row>
    <row r="78" spans="1:27" x14ac:dyDescent="0.4">
      <c r="A78" s="18">
        <v>788</v>
      </c>
      <c r="B78" s="19" t="s">
        <v>26</v>
      </c>
      <c r="C78" s="19" t="s">
        <v>262</v>
      </c>
      <c r="D78" s="19" t="s">
        <v>263</v>
      </c>
      <c r="E78" s="19" t="s">
        <v>36</v>
      </c>
      <c r="F78" s="37" t="str">
        <f t="shared" si="69"/>
        <v>М</v>
      </c>
      <c r="G78" s="37" t="str">
        <f t="shared" si="70"/>
        <v>Н</v>
      </c>
      <c r="H78" s="37" t="str">
        <f t="shared" si="71"/>
        <v>С</v>
      </c>
      <c r="I78" s="19">
        <v>760184</v>
      </c>
      <c r="J78" s="25">
        <v>9</v>
      </c>
      <c r="K78" s="19" t="s">
        <v>264</v>
      </c>
      <c r="L78" s="35" t="s">
        <v>18</v>
      </c>
      <c r="M78" s="5">
        <v>4</v>
      </c>
      <c r="N78" s="5">
        <v>2.5</v>
      </c>
      <c r="O78" s="5">
        <v>5</v>
      </c>
      <c r="P78" s="5">
        <v>5</v>
      </c>
      <c r="Q78" s="5">
        <v>3</v>
      </c>
      <c r="R78" s="5">
        <v>4</v>
      </c>
      <c r="S78" s="5">
        <v>4</v>
      </c>
      <c r="T78" s="5">
        <v>3</v>
      </c>
      <c r="U78" s="5">
        <v>4</v>
      </c>
      <c r="V78" s="5">
        <v>4</v>
      </c>
      <c r="W78" s="5"/>
      <c r="X78" s="15">
        <f t="shared" si="72"/>
        <v>38.5</v>
      </c>
      <c r="Y78" s="36">
        <v>50</v>
      </c>
      <c r="Z78" s="34">
        <f t="shared" si="73"/>
        <v>0.77</v>
      </c>
      <c r="AA78" s="38" t="str">
        <f t="shared" si="74"/>
        <v>Победитель</v>
      </c>
    </row>
    <row r="79" spans="1:27" x14ac:dyDescent="0.4">
      <c r="A79" s="18">
        <v>789</v>
      </c>
      <c r="B79" s="19" t="s">
        <v>26</v>
      </c>
      <c r="C79" s="19" t="s">
        <v>256</v>
      </c>
      <c r="D79" s="19" t="s">
        <v>257</v>
      </c>
      <c r="E79" s="19" t="s">
        <v>258</v>
      </c>
      <c r="F79" s="37" t="str">
        <f t="shared" si="69"/>
        <v>Р</v>
      </c>
      <c r="G79" s="37" t="str">
        <f t="shared" si="70"/>
        <v>К</v>
      </c>
      <c r="H79" s="37" t="str">
        <f t="shared" si="71"/>
        <v>А</v>
      </c>
      <c r="I79" s="19">
        <v>760184</v>
      </c>
      <c r="J79" s="25">
        <v>9</v>
      </c>
      <c r="K79" s="19" t="s">
        <v>259</v>
      </c>
      <c r="L79" s="35" t="s">
        <v>18</v>
      </c>
      <c r="M79" s="5">
        <v>4</v>
      </c>
      <c r="N79" s="5">
        <v>3</v>
      </c>
      <c r="O79" s="5">
        <v>5</v>
      </c>
      <c r="P79" s="5">
        <v>5</v>
      </c>
      <c r="Q79" s="5">
        <v>3</v>
      </c>
      <c r="R79" s="5">
        <v>4</v>
      </c>
      <c r="S79" s="5">
        <v>4</v>
      </c>
      <c r="T79" s="5">
        <v>2</v>
      </c>
      <c r="U79" s="5">
        <v>4</v>
      </c>
      <c r="V79" s="5">
        <v>4</v>
      </c>
      <c r="W79" s="5"/>
      <c r="X79" s="15">
        <f t="shared" si="72"/>
        <v>38</v>
      </c>
      <c r="Y79" s="36">
        <v>50</v>
      </c>
      <c r="Z79" s="34">
        <f t="shared" si="73"/>
        <v>0.76</v>
      </c>
      <c r="AA79" s="38" t="str">
        <f t="shared" si="74"/>
        <v>Победитель</v>
      </c>
    </row>
    <row r="80" spans="1:27" x14ac:dyDescent="0.4">
      <c r="A80" s="18">
        <v>791</v>
      </c>
      <c r="B80" s="19" t="s">
        <v>41</v>
      </c>
      <c r="C80" s="19" t="s">
        <v>251</v>
      </c>
      <c r="D80" s="19" t="s">
        <v>66</v>
      </c>
      <c r="E80" s="19" t="s">
        <v>23</v>
      </c>
      <c r="F80" s="37" t="str">
        <f t="shared" si="69"/>
        <v>М</v>
      </c>
      <c r="G80" s="37" t="str">
        <f t="shared" si="70"/>
        <v>Д</v>
      </c>
      <c r="H80" s="37" t="str">
        <f t="shared" si="71"/>
        <v>А</v>
      </c>
      <c r="I80" s="19">
        <v>760184</v>
      </c>
      <c r="J80" s="25">
        <v>9</v>
      </c>
      <c r="K80" s="19" t="s">
        <v>252</v>
      </c>
      <c r="L80" s="35" t="s">
        <v>18</v>
      </c>
      <c r="M80" s="5">
        <v>3</v>
      </c>
      <c r="N80" s="5">
        <v>2.5</v>
      </c>
      <c r="O80" s="5">
        <v>5</v>
      </c>
      <c r="P80" s="5">
        <v>5</v>
      </c>
      <c r="Q80" s="5">
        <v>1</v>
      </c>
      <c r="R80" s="5">
        <v>4</v>
      </c>
      <c r="S80" s="5">
        <v>4</v>
      </c>
      <c r="T80" s="5">
        <v>4</v>
      </c>
      <c r="U80" s="5">
        <v>3</v>
      </c>
      <c r="V80" s="5">
        <v>4</v>
      </c>
      <c r="W80" s="5"/>
      <c r="X80" s="15">
        <f t="shared" si="72"/>
        <v>35.5</v>
      </c>
      <c r="Y80" s="36">
        <v>50</v>
      </c>
      <c r="Z80" s="34">
        <f t="shared" si="73"/>
        <v>0.71</v>
      </c>
      <c r="AA80" s="33" t="str">
        <f t="shared" si="74"/>
        <v>Призёр</v>
      </c>
    </row>
    <row r="81" spans="1:27" x14ac:dyDescent="0.4">
      <c r="A81" s="18">
        <v>792</v>
      </c>
      <c r="B81" s="19" t="s">
        <v>41</v>
      </c>
      <c r="C81" s="19" t="s">
        <v>253</v>
      </c>
      <c r="D81" s="19" t="s">
        <v>66</v>
      </c>
      <c r="E81" s="19" t="s">
        <v>254</v>
      </c>
      <c r="F81" s="37" t="str">
        <f t="shared" si="69"/>
        <v>Л</v>
      </c>
      <c r="G81" s="37" t="str">
        <f t="shared" si="70"/>
        <v>Д</v>
      </c>
      <c r="H81" s="37" t="str">
        <f t="shared" si="71"/>
        <v>И</v>
      </c>
      <c r="I81" s="19">
        <v>760184</v>
      </c>
      <c r="J81" s="25">
        <v>9</v>
      </c>
      <c r="K81" s="19" t="s">
        <v>255</v>
      </c>
      <c r="L81" s="35" t="s">
        <v>18</v>
      </c>
      <c r="M81" s="5">
        <v>4</v>
      </c>
      <c r="N81" s="5">
        <v>2.5</v>
      </c>
      <c r="O81" s="5">
        <v>4</v>
      </c>
      <c r="P81" s="5">
        <v>5</v>
      </c>
      <c r="Q81" s="5">
        <v>4</v>
      </c>
      <c r="R81" s="5">
        <v>3</v>
      </c>
      <c r="S81" s="5">
        <v>4</v>
      </c>
      <c r="T81" s="5">
        <v>3</v>
      </c>
      <c r="U81" s="5">
        <v>2</v>
      </c>
      <c r="V81" s="5">
        <v>4</v>
      </c>
      <c r="W81" s="5"/>
      <c r="X81" s="15">
        <f t="shared" si="72"/>
        <v>35.5</v>
      </c>
      <c r="Y81" s="36">
        <v>50</v>
      </c>
      <c r="Z81" s="34">
        <f t="shared" si="73"/>
        <v>0.71</v>
      </c>
      <c r="AA81" s="33" t="str">
        <f t="shared" si="74"/>
        <v>Призёр</v>
      </c>
    </row>
    <row r="82" spans="1:27" x14ac:dyDescent="0.4">
      <c r="A82" s="18">
        <v>793</v>
      </c>
      <c r="B82" s="19" t="s">
        <v>41</v>
      </c>
      <c r="C82" s="19" t="s">
        <v>278</v>
      </c>
      <c r="D82" s="19" t="s">
        <v>279</v>
      </c>
      <c r="E82" s="19" t="s">
        <v>280</v>
      </c>
      <c r="F82" s="37" t="str">
        <f t="shared" si="69"/>
        <v>А</v>
      </c>
      <c r="G82" s="37" t="str">
        <f t="shared" si="70"/>
        <v>С</v>
      </c>
      <c r="H82" s="37" t="str">
        <f t="shared" si="71"/>
        <v>А</v>
      </c>
      <c r="I82" s="19">
        <v>760184</v>
      </c>
      <c r="J82" s="25">
        <v>9</v>
      </c>
      <c r="K82" s="19" t="s">
        <v>281</v>
      </c>
      <c r="L82" s="35" t="s">
        <v>18</v>
      </c>
      <c r="M82" s="5">
        <v>3</v>
      </c>
      <c r="N82" s="5">
        <v>3.5</v>
      </c>
      <c r="O82" s="5">
        <v>4</v>
      </c>
      <c r="P82" s="5">
        <v>5</v>
      </c>
      <c r="Q82" s="5">
        <v>0</v>
      </c>
      <c r="R82" s="5">
        <v>4</v>
      </c>
      <c r="S82" s="5">
        <v>5</v>
      </c>
      <c r="T82" s="5">
        <v>3</v>
      </c>
      <c r="U82" s="5">
        <v>4</v>
      </c>
      <c r="V82" s="5">
        <v>4</v>
      </c>
      <c r="W82" s="5"/>
      <c r="X82" s="15">
        <f t="shared" si="72"/>
        <v>35.5</v>
      </c>
      <c r="Y82" s="36">
        <v>50</v>
      </c>
      <c r="Z82" s="34">
        <f t="shared" si="73"/>
        <v>0.71</v>
      </c>
      <c r="AA82" s="33" t="str">
        <f t="shared" si="74"/>
        <v>Призёр</v>
      </c>
    </row>
    <row r="83" spans="1:27" x14ac:dyDescent="0.4">
      <c r="A83" s="18">
        <v>798</v>
      </c>
      <c r="B83" s="19" t="s">
        <v>41</v>
      </c>
      <c r="C83" s="19" t="s">
        <v>282</v>
      </c>
      <c r="D83" s="19" t="s">
        <v>81</v>
      </c>
      <c r="E83" s="19" t="s">
        <v>283</v>
      </c>
      <c r="F83" s="37" t="str">
        <f t="shared" si="69"/>
        <v>З</v>
      </c>
      <c r="G83" s="37" t="str">
        <f t="shared" si="70"/>
        <v>И</v>
      </c>
      <c r="H83" s="37" t="str">
        <f t="shared" si="71"/>
        <v>Д</v>
      </c>
      <c r="I83" s="19">
        <v>760184</v>
      </c>
      <c r="J83" s="25">
        <v>9</v>
      </c>
      <c r="K83" s="19" t="s">
        <v>284</v>
      </c>
      <c r="L83" s="35" t="s">
        <v>18</v>
      </c>
      <c r="M83" s="5">
        <v>3</v>
      </c>
      <c r="N83" s="5">
        <v>2</v>
      </c>
      <c r="O83" s="5">
        <v>5</v>
      </c>
      <c r="P83" s="5">
        <v>5</v>
      </c>
      <c r="Q83" s="5">
        <v>0</v>
      </c>
      <c r="R83" s="5">
        <v>2</v>
      </c>
      <c r="S83" s="5">
        <v>5</v>
      </c>
      <c r="T83" s="5">
        <v>4</v>
      </c>
      <c r="U83" s="5">
        <v>4</v>
      </c>
      <c r="V83" s="5">
        <v>4</v>
      </c>
      <c r="W83" s="5"/>
      <c r="X83" s="15">
        <f t="shared" si="72"/>
        <v>34</v>
      </c>
      <c r="Y83" s="36">
        <v>50</v>
      </c>
      <c r="Z83" s="34">
        <f t="shared" si="73"/>
        <v>0.68</v>
      </c>
      <c r="AA83" s="33" t="str">
        <f t="shared" si="74"/>
        <v>Призёр</v>
      </c>
    </row>
    <row r="84" spans="1:27" x14ac:dyDescent="0.4">
      <c r="A84" s="18">
        <v>803</v>
      </c>
      <c r="B84" s="19" t="s">
        <v>41</v>
      </c>
      <c r="C84" s="19" t="s">
        <v>265</v>
      </c>
      <c r="D84" s="19" t="s">
        <v>107</v>
      </c>
      <c r="E84" s="19" t="s">
        <v>67</v>
      </c>
      <c r="F84" s="37" t="str">
        <f t="shared" si="69"/>
        <v>И</v>
      </c>
      <c r="G84" s="37" t="str">
        <f t="shared" si="70"/>
        <v>М</v>
      </c>
      <c r="H84" s="37" t="str">
        <f t="shared" si="71"/>
        <v>С</v>
      </c>
      <c r="I84" s="19">
        <v>760184</v>
      </c>
      <c r="J84" s="25">
        <v>9</v>
      </c>
      <c r="K84" s="19" t="s">
        <v>266</v>
      </c>
      <c r="L84" s="35" t="s">
        <v>18</v>
      </c>
      <c r="M84" s="5">
        <v>5</v>
      </c>
      <c r="N84" s="5">
        <v>3.5</v>
      </c>
      <c r="O84" s="5">
        <v>2</v>
      </c>
      <c r="P84" s="5">
        <v>5</v>
      </c>
      <c r="Q84" s="5">
        <v>0</v>
      </c>
      <c r="R84" s="5">
        <v>3</v>
      </c>
      <c r="S84" s="5">
        <v>5</v>
      </c>
      <c r="T84" s="5">
        <v>3</v>
      </c>
      <c r="U84" s="5">
        <v>4</v>
      </c>
      <c r="V84" s="5">
        <v>3</v>
      </c>
      <c r="W84" s="5"/>
      <c r="X84" s="15">
        <f t="shared" si="72"/>
        <v>33.5</v>
      </c>
      <c r="Y84" s="36">
        <v>50</v>
      </c>
      <c r="Z84" s="34">
        <f t="shared" si="73"/>
        <v>0.67</v>
      </c>
      <c r="AA84" s="33" t="str">
        <f t="shared" si="74"/>
        <v>Призёр</v>
      </c>
    </row>
    <row r="85" spans="1:27" x14ac:dyDescent="0.4">
      <c r="A85" s="18">
        <v>805</v>
      </c>
      <c r="B85" s="19" t="s">
        <v>26</v>
      </c>
      <c r="C85" s="19" t="s">
        <v>267</v>
      </c>
      <c r="D85" s="19" t="s">
        <v>167</v>
      </c>
      <c r="E85" s="19" t="s">
        <v>59</v>
      </c>
      <c r="F85" s="37" t="str">
        <f t="shared" si="69"/>
        <v>Я</v>
      </c>
      <c r="G85" s="37" t="str">
        <f t="shared" si="70"/>
        <v>Д</v>
      </c>
      <c r="H85" s="37" t="str">
        <f t="shared" si="71"/>
        <v>А</v>
      </c>
      <c r="I85" s="19">
        <v>760184</v>
      </c>
      <c r="J85" s="25">
        <v>9</v>
      </c>
      <c r="K85" s="19" t="s">
        <v>268</v>
      </c>
      <c r="L85" s="35" t="s">
        <v>18</v>
      </c>
      <c r="M85" s="5">
        <v>5</v>
      </c>
      <c r="N85" s="5">
        <v>3.5</v>
      </c>
      <c r="O85" s="5">
        <v>2</v>
      </c>
      <c r="P85" s="5">
        <v>5</v>
      </c>
      <c r="Q85" s="5">
        <v>0</v>
      </c>
      <c r="R85" s="5">
        <v>2</v>
      </c>
      <c r="S85" s="5">
        <v>5</v>
      </c>
      <c r="T85" s="5">
        <v>3</v>
      </c>
      <c r="U85" s="5">
        <v>4</v>
      </c>
      <c r="V85" s="5">
        <v>3</v>
      </c>
      <c r="W85" s="5"/>
      <c r="X85" s="15">
        <f t="shared" si="72"/>
        <v>32.5</v>
      </c>
      <c r="Y85" s="36">
        <v>50</v>
      </c>
      <c r="Z85" s="34">
        <f t="shared" si="73"/>
        <v>0.65</v>
      </c>
      <c r="AA85" s="33" t="str">
        <f t="shared" si="74"/>
        <v>Призёр</v>
      </c>
    </row>
    <row r="86" spans="1:27" x14ac:dyDescent="0.4">
      <c r="A86" s="18">
        <v>807</v>
      </c>
      <c r="B86" s="19" t="s">
        <v>26</v>
      </c>
      <c r="C86" s="19" t="s">
        <v>272</v>
      </c>
      <c r="D86" s="19" t="s">
        <v>273</v>
      </c>
      <c r="E86" s="19" t="s">
        <v>75</v>
      </c>
      <c r="F86" s="37" t="str">
        <f t="shared" si="69"/>
        <v>К</v>
      </c>
      <c r="G86" s="37" t="str">
        <f t="shared" si="70"/>
        <v>С</v>
      </c>
      <c r="H86" s="37" t="str">
        <f t="shared" si="71"/>
        <v>Ю</v>
      </c>
      <c r="I86" s="19">
        <v>760184</v>
      </c>
      <c r="J86" s="25">
        <v>9</v>
      </c>
      <c r="K86" s="19" t="s">
        <v>274</v>
      </c>
      <c r="L86" s="35" t="s">
        <v>18</v>
      </c>
      <c r="M86" s="5">
        <v>3</v>
      </c>
      <c r="N86" s="5">
        <v>3</v>
      </c>
      <c r="O86" s="5">
        <v>2</v>
      </c>
      <c r="P86" s="5">
        <v>5</v>
      </c>
      <c r="Q86" s="5">
        <v>0</v>
      </c>
      <c r="R86" s="5">
        <v>4</v>
      </c>
      <c r="S86" s="5">
        <v>5</v>
      </c>
      <c r="T86" s="5">
        <v>2</v>
      </c>
      <c r="U86" s="5">
        <v>4</v>
      </c>
      <c r="V86" s="5">
        <v>4</v>
      </c>
      <c r="W86" s="5"/>
      <c r="X86" s="15">
        <f t="shared" si="72"/>
        <v>32</v>
      </c>
      <c r="Y86" s="36">
        <v>50</v>
      </c>
      <c r="Z86" s="34">
        <f t="shared" si="73"/>
        <v>0.64</v>
      </c>
      <c r="AA86" s="33" t="str">
        <f t="shared" si="74"/>
        <v>Призёр</v>
      </c>
    </row>
    <row r="87" spans="1:27" x14ac:dyDescent="0.4">
      <c r="A87" s="18">
        <v>810</v>
      </c>
      <c r="B87" s="19" t="s">
        <v>41</v>
      </c>
      <c r="C87" s="19" t="s">
        <v>269</v>
      </c>
      <c r="D87" s="19"/>
      <c r="E87" s="19" t="s">
        <v>270</v>
      </c>
      <c r="F87" s="37" t="str">
        <f t="shared" si="69"/>
        <v>У</v>
      </c>
      <c r="G87" s="37" t="str">
        <f t="shared" si="70"/>
        <v/>
      </c>
      <c r="H87" s="37" t="str">
        <f t="shared" si="71"/>
        <v>А</v>
      </c>
      <c r="I87" s="19">
        <v>760184</v>
      </c>
      <c r="J87" s="25">
        <v>9</v>
      </c>
      <c r="K87" s="19" t="s">
        <v>271</v>
      </c>
      <c r="L87" s="35" t="s">
        <v>18</v>
      </c>
      <c r="M87" s="5">
        <v>3</v>
      </c>
      <c r="N87" s="5">
        <v>2.5</v>
      </c>
      <c r="O87" s="5">
        <v>2</v>
      </c>
      <c r="P87" s="5">
        <v>5</v>
      </c>
      <c r="Q87" s="5">
        <v>0</v>
      </c>
      <c r="R87" s="5">
        <v>3</v>
      </c>
      <c r="S87" s="5">
        <v>4</v>
      </c>
      <c r="T87" s="5">
        <v>3</v>
      </c>
      <c r="U87" s="5">
        <v>4</v>
      </c>
      <c r="V87" s="5">
        <v>4</v>
      </c>
      <c r="W87" s="5"/>
      <c r="X87" s="15">
        <f t="shared" si="72"/>
        <v>30.5</v>
      </c>
      <c r="Y87" s="36">
        <v>50</v>
      </c>
      <c r="Z87" s="34">
        <f t="shared" si="73"/>
        <v>0.61</v>
      </c>
      <c r="AA87" s="33" t="str">
        <f t="shared" si="74"/>
        <v>Призёр</v>
      </c>
    </row>
    <row r="88" spans="1:27" x14ac:dyDescent="0.4">
      <c r="A88" s="18">
        <v>813</v>
      </c>
      <c r="B88" s="19" t="s">
        <v>26</v>
      </c>
      <c r="C88" s="19" t="s">
        <v>275</v>
      </c>
      <c r="D88" s="19" t="s">
        <v>276</v>
      </c>
      <c r="E88" s="19" t="s">
        <v>59</v>
      </c>
      <c r="F88" s="37" t="str">
        <f t="shared" si="69"/>
        <v>Б</v>
      </c>
      <c r="G88" s="37" t="str">
        <f t="shared" si="70"/>
        <v>В</v>
      </c>
      <c r="H88" s="37" t="str">
        <f t="shared" si="71"/>
        <v>А</v>
      </c>
      <c r="I88" s="19">
        <v>760184</v>
      </c>
      <c r="J88" s="25">
        <v>9</v>
      </c>
      <c r="K88" s="19" t="s">
        <v>277</v>
      </c>
      <c r="L88" s="35" t="s">
        <v>18</v>
      </c>
      <c r="M88" s="5">
        <v>2</v>
      </c>
      <c r="N88" s="5">
        <v>2.5</v>
      </c>
      <c r="O88" s="5">
        <v>2</v>
      </c>
      <c r="P88" s="5">
        <v>5</v>
      </c>
      <c r="Q88" s="5">
        <v>0</v>
      </c>
      <c r="R88" s="5">
        <v>3</v>
      </c>
      <c r="S88" s="5">
        <v>5</v>
      </c>
      <c r="T88" s="5">
        <v>3</v>
      </c>
      <c r="U88" s="5">
        <v>4</v>
      </c>
      <c r="V88" s="5">
        <v>3</v>
      </c>
      <c r="W88" s="5"/>
      <c r="X88" s="15">
        <f t="shared" si="72"/>
        <v>29.5</v>
      </c>
      <c r="Y88" s="36">
        <v>50</v>
      </c>
      <c r="Z88" s="34">
        <f t="shared" si="73"/>
        <v>0.59</v>
      </c>
      <c r="AA88" s="33" t="str">
        <f t="shared" si="74"/>
        <v>Призёр</v>
      </c>
    </row>
    <row r="89" spans="1:27" x14ac:dyDescent="0.4">
      <c r="A89" s="18">
        <v>818</v>
      </c>
      <c r="B89" s="19" t="s">
        <v>41</v>
      </c>
      <c r="C89" s="19" t="s">
        <v>285</v>
      </c>
      <c r="D89" s="19" t="s">
        <v>286</v>
      </c>
      <c r="E89" s="19" t="s">
        <v>287</v>
      </c>
      <c r="F89" s="37" t="str">
        <f t="shared" si="69"/>
        <v>Г</v>
      </c>
      <c r="G89" s="37" t="str">
        <f t="shared" si="70"/>
        <v>М</v>
      </c>
      <c r="H89" s="37" t="str">
        <f t="shared" si="71"/>
        <v>С</v>
      </c>
      <c r="I89" s="19">
        <v>760184</v>
      </c>
      <c r="J89" s="25">
        <v>9</v>
      </c>
      <c r="K89" s="19" t="s">
        <v>288</v>
      </c>
      <c r="L89" s="35" t="s">
        <v>18</v>
      </c>
      <c r="M89" s="5">
        <v>4</v>
      </c>
      <c r="N89" s="5">
        <v>4</v>
      </c>
      <c r="O89" s="5">
        <v>0</v>
      </c>
      <c r="P89" s="5">
        <v>5</v>
      </c>
      <c r="Q89" s="5">
        <v>0</v>
      </c>
      <c r="R89" s="5">
        <v>4</v>
      </c>
      <c r="S89" s="5">
        <v>3</v>
      </c>
      <c r="T89" s="5">
        <v>1</v>
      </c>
      <c r="U89" s="5">
        <v>3</v>
      </c>
      <c r="V89" s="5">
        <v>4</v>
      </c>
      <c r="W89" s="5"/>
      <c r="X89" s="15">
        <f t="shared" si="72"/>
        <v>28</v>
      </c>
      <c r="Y89" s="36">
        <v>50</v>
      </c>
      <c r="Z89" s="34">
        <f t="shared" si="73"/>
        <v>0.56000000000000005</v>
      </c>
      <c r="AA89" s="33" t="s">
        <v>361</v>
      </c>
    </row>
    <row r="90" spans="1:27" x14ac:dyDescent="0.4">
      <c r="A90" s="18">
        <v>836</v>
      </c>
      <c r="B90" s="19" t="s">
        <v>41</v>
      </c>
      <c r="C90" s="19" t="s">
        <v>289</v>
      </c>
      <c r="D90" s="19" t="s">
        <v>22</v>
      </c>
      <c r="E90" s="19" t="s">
        <v>290</v>
      </c>
      <c r="F90" s="37" t="str">
        <f t="shared" ref="F90" si="75">LEFT(C90,1)</f>
        <v>З</v>
      </c>
      <c r="G90" s="37" t="str">
        <f t="shared" ref="G90" si="76">LEFT(D90,1)</f>
        <v>Е</v>
      </c>
      <c r="H90" s="37" t="str">
        <f t="shared" ref="H90" si="77">LEFT(E90,1)</f>
        <v>В</v>
      </c>
      <c r="I90" s="19">
        <v>760184</v>
      </c>
      <c r="J90" s="25">
        <v>9</v>
      </c>
      <c r="K90" s="19" t="s">
        <v>291</v>
      </c>
      <c r="L90" s="35" t="s">
        <v>18</v>
      </c>
      <c r="M90" s="5">
        <v>1</v>
      </c>
      <c r="N90" s="5">
        <v>2</v>
      </c>
      <c r="O90" s="5">
        <v>0</v>
      </c>
      <c r="P90" s="5">
        <v>5</v>
      </c>
      <c r="Q90" s="5">
        <v>0</v>
      </c>
      <c r="R90" s="5">
        <v>4</v>
      </c>
      <c r="S90" s="5">
        <v>3</v>
      </c>
      <c r="T90" s="5">
        <v>3</v>
      </c>
      <c r="U90" s="5">
        <v>3</v>
      </c>
      <c r="V90" s="5">
        <v>3</v>
      </c>
      <c r="W90" s="5"/>
      <c r="X90" s="15">
        <f t="shared" ref="X90" si="78">SUM(M90:W90)</f>
        <v>24</v>
      </c>
      <c r="Y90" s="36">
        <v>50</v>
      </c>
      <c r="Z90" s="34">
        <f t="shared" ref="Z90" si="79">X90/Y90</f>
        <v>0.48</v>
      </c>
      <c r="AA90" s="33" t="str">
        <f t="shared" ref="AA90" si="80">IF(X90&gt;75%*Y90,"Победитель",IF(X90&gt;50%*Y90,"Призёр","Участник"))</f>
        <v>Участник</v>
      </c>
    </row>
    <row r="91" spans="1:27" x14ac:dyDescent="0.4">
      <c r="A91" s="18">
        <v>908</v>
      </c>
      <c r="B91" s="19" t="s">
        <v>26</v>
      </c>
      <c r="C91" s="19" t="s">
        <v>299</v>
      </c>
      <c r="D91" s="19" t="s">
        <v>300</v>
      </c>
      <c r="E91" s="19" t="s">
        <v>301</v>
      </c>
      <c r="F91" s="37" t="str">
        <f t="shared" ref="F91:F99" si="81">LEFT(C91,1)</f>
        <v>О</v>
      </c>
      <c r="G91" s="37" t="str">
        <f t="shared" ref="G91:G99" si="82">LEFT(D91,1)</f>
        <v>В</v>
      </c>
      <c r="H91" s="37" t="str">
        <f t="shared" ref="H91:H99" si="83">LEFT(E91,1)</f>
        <v>П</v>
      </c>
      <c r="I91" s="19">
        <v>760184</v>
      </c>
      <c r="J91" s="25">
        <v>10</v>
      </c>
      <c r="K91" s="19" t="s">
        <v>302</v>
      </c>
      <c r="L91" s="35" t="s">
        <v>18</v>
      </c>
      <c r="M91" s="5">
        <v>6</v>
      </c>
      <c r="N91" s="5">
        <v>3</v>
      </c>
      <c r="O91" s="5">
        <v>2</v>
      </c>
      <c r="P91" s="5">
        <v>6</v>
      </c>
      <c r="Q91" s="5">
        <v>6</v>
      </c>
      <c r="R91" s="5">
        <v>6.5</v>
      </c>
      <c r="S91" s="5">
        <v>7</v>
      </c>
      <c r="T91" s="5">
        <v>0</v>
      </c>
      <c r="U91" s="5">
        <v>4</v>
      </c>
      <c r="V91" s="5">
        <v>3</v>
      </c>
      <c r="W91" s="5"/>
      <c r="X91" s="15">
        <f t="shared" ref="X91:X99" si="84">SUM(M91:W91)</f>
        <v>43.5</v>
      </c>
      <c r="Y91" s="36">
        <v>70</v>
      </c>
      <c r="Z91" s="34">
        <f t="shared" ref="Z91:Z99" si="85">X91/Y91</f>
        <v>0.62142857142857144</v>
      </c>
      <c r="AA91" s="33" t="str">
        <f t="shared" ref="AA91" si="86">IF(X91&gt;75%*Y91,"Победитель",IF(X91&gt;50%*Y91,"Призёр","Участник"))</f>
        <v>Призёр</v>
      </c>
    </row>
    <row r="92" spans="1:27" x14ac:dyDescent="0.4">
      <c r="A92" s="18">
        <v>923</v>
      </c>
      <c r="B92" s="19" t="s">
        <v>26</v>
      </c>
      <c r="C92" s="19" t="s">
        <v>319</v>
      </c>
      <c r="D92" s="19" t="s">
        <v>62</v>
      </c>
      <c r="E92" s="19" t="s">
        <v>320</v>
      </c>
      <c r="F92" s="37" t="str">
        <f t="shared" si="81"/>
        <v>З</v>
      </c>
      <c r="G92" s="37" t="str">
        <f t="shared" si="82"/>
        <v>М</v>
      </c>
      <c r="H92" s="37" t="str">
        <f t="shared" si="83"/>
        <v>Н</v>
      </c>
      <c r="I92" s="19">
        <v>760184</v>
      </c>
      <c r="J92" s="25">
        <v>10</v>
      </c>
      <c r="K92" s="19" t="s">
        <v>321</v>
      </c>
      <c r="L92" s="35" t="s">
        <v>18</v>
      </c>
      <c r="M92" s="5">
        <v>6</v>
      </c>
      <c r="N92" s="5">
        <v>2.5</v>
      </c>
      <c r="O92" s="5">
        <v>7</v>
      </c>
      <c r="P92" s="5">
        <v>7</v>
      </c>
      <c r="Q92" s="5">
        <v>1.5</v>
      </c>
      <c r="R92" s="5">
        <v>2.5</v>
      </c>
      <c r="S92" s="5">
        <v>6</v>
      </c>
      <c r="T92" s="5">
        <v>1</v>
      </c>
      <c r="U92" s="5">
        <v>0</v>
      </c>
      <c r="V92" s="5">
        <v>4</v>
      </c>
      <c r="W92" s="5"/>
      <c r="X92" s="15">
        <f t="shared" si="84"/>
        <v>37.5</v>
      </c>
      <c r="Y92" s="36">
        <v>70</v>
      </c>
      <c r="Z92" s="34">
        <f t="shared" si="85"/>
        <v>0.5357142857142857</v>
      </c>
      <c r="AA92" s="33" t="s">
        <v>361</v>
      </c>
    </row>
    <row r="93" spans="1:27" x14ac:dyDescent="0.4">
      <c r="A93" s="18">
        <v>931</v>
      </c>
      <c r="B93" s="19" t="s">
        <v>26</v>
      </c>
      <c r="C93" s="19" t="s">
        <v>297</v>
      </c>
      <c r="D93" s="19" t="s">
        <v>273</v>
      </c>
      <c r="E93" s="19" t="s">
        <v>63</v>
      </c>
      <c r="F93" s="37" t="str">
        <f t="shared" si="81"/>
        <v>И</v>
      </c>
      <c r="G93" s="37" t="str">
        <f t="shared" si="82"/>
        <v>С</v>
      </c>
      <c r="H93" s="37" t="str">
        <f t="shared" si="83"/>
        <v>В</v>
      </c>
      <c r="I93" s="19">
        <v>760184</v>
      </c>
      <c r="J93" s="25">
        <v>10</v>
      </c>
      <c r="K93" s="19" t="s">
        <v>298</v>
      </c>
      <c r="L93" s="35" t="s">
        <v>18</v>
      </c>
      <c r="M93" s="5">
        <v>6</v>
      </c>
      <c r="N93" s="5">
        <v>3</v>
      </c>
      <c r="O93" s="5">
        <v>2</v>
      </c>
      <c r="P93" s="5">
        <v>5</v>
      </c>
      <c r="Q93" s="5">
        <v>5.5</v>
      </c>
      <c r="R93" s="5">
        <v>5</v>
      </c>
      <c r="S93" s="5">
        <v>5</v>
      </c>
      <c r="T93" s="5">
        <v>2</v>
      </c>
      <c r="U93" s="5">
        <v>0</v>
      </c>
      <c r="V93" s="5">
        <v>2</v>
      </c>
      <c r="W93" s="5"/>
      <c r="X93" s="15">
        <f t="shared" si="84"/>
        <v>35.5</v>
      </c>
      <c r="Y93" s="36">
        <v>70</v>
      </c>
      <c r="Z93" s="34">
        <f t="shared" si="85"/>
        <v>0.50714285714285712</v>
      </c>
      <c r="AA93" s="33" t="s">
        <v>361</v>
      </c>
    </row>
    <row r="94" spans="1:27" x14ac:dyDescent="0.4">
      <c r="A94" s="18">
        <v>936</v>
      </c>
      <c r="B94" s="19" t="s">
        <v>26</v>
      </c>
      <c r="C94" s="19" t="s">
        <v>307</v>
      </c>
      <c r="D94" s="19" t="s">
        <v>28</v>
      </c>
      <c r="E94" s="19" t="s">
        <v>95</v>
      </c>
      <c r="F94" s="37" t="str">
        <f t="shared" si="81"/>
        <v>З</v>
      </c>
      <c r="G94" s="37" t="str">
        <f t="shared" si="82"/>
        <v>А</v>
      </c>
      <c r="H94" s="37" t="str">
        <f t="shared" si="83"/>
        <v>Е</v>
      </c>
      <c r="I94" s="19">
        <v>760184</v>
      </c>
      <c r="J94" s="25">
        <v>10</v>
      </c>
      <c r="K94" s="19" t="s">
        <v>308</v>
      </c>
      <c r="L94" s="35" t="s">
        <v>18</v>
      </c>
      <c r="M94" s="5">
        <v>6</v>
      </c>
      <c r="N94" s="5">
        <v>3.5</v>
      </c>
      <c r="O94" s="5">
        <v>1</v>
      </c>
      <c r="P94" s="5">
        <v>4</v>
      </c>
      <c r="Q94" s="5">
        <v>0</v>
      </c>
      <c r="R94" s="5">
        <v>2.5</v>
      </c>
      <c r="S94" s="5">
        <v>5</v>
      </c>
      <c r="T94" s="5">
        <v>1.5</v>
      </c>
      <c r="U94" s="5">
        <v>2</v>
      </c>
      <c r="V94" s="5">
        <v>7</v>
      </c>
      <c r="W94" s="5"/>
      <c r="X94" s="15">
        <f t="shared" si="84"/>
        <v>32.5</v>
      </c>
      <c r="Y94" s="36">
        <v>70</v>
      </c>
      <c r="Z94" s="34">
        <f t="shared" si="85"/>
        <v>0.4642857142857143</v>
      </c>
      <c r="AA94" s="33" t="str">
        <f t="shared" ref="AA94:AA99" si="87">IF(X94&gt;75%*Y94,"Победитель",IF(X94&gt;50%*Y94,"Призёр","Участник"))</f>
        <v>Участник</v>
      </c>
    </row>
    <row r="95" spans="1:27" x14ac:dyDescent="0.4">
      <c r="A95" s="18">
        <v>939</v>
      </c>
      <c r="B95" s="19" t="s">
        <v>26</v>
      </c>
      <c r="C95" s="19" t="s">
        <v>305</v>
      </c>
      <c r="D95" s="19" t="s">
        <v>118</v>
      </c>
      <c r="E95" s="19" t="s">
        <v>258</v>
      </c>
      <c r="F95" s="37" t="str">
        <f t="shared" si="81"/>
        <v>Д</v>
      </c>
      <c r="G95" s="37" t="str">
        <f t="shared" si="82"/>
        <v>А</v>
      </c>
      <c r="H95" s="37" t="str">
        <f t="shared" si="83"/>
        <v>А</v>
      </c>
      <c r="I95" s="19">
        <v>760184</v>
      </c>
      <c r="J95" s="25">
        <v>10</v>
      </c>
      <c r="K95" s="19" t="s">
        <v>306</v>
      </c>
      <c r="L95" s="35" t="s">
        <v>18</v>
      </c>
      <c r="M95" s="5">
        <v>6</v>
      </c>
      <c r="N95" s="5">
        <v>2</v>
      </c>
      <c r="O95" s="5">
        <v>0</v>
      </c>
      <c r="P95" s="5">
        <v>7</v>
      </c>
      <c r="Q95" s="5">
        <v>2.5</v>
      </c>
      <c r="R95" s="5">
        <v>1.5</v>
      </c>
      <c r="S95" s="5">
        <v>6</v>
      </c>
      <c r="T95" s="5">
        <v>1.5</v>
      </c>
      <c r="U95" s="5">
        <v>0</v>
      </c>
      <c r="V95" s="5">
        <v>5</v>
      </c>
      <c r="W95" s="5"/>
      <c r="X95" s="15">
        <f t="shared" si="84"/>
        <v>31.5</v>
      </c>
      <c r="Y95" s="36">
        <v>70</v>
      </c>
      <c r="Z95" s="34">
        <f t="shared" si="85"/>
        <v>0.45</v>
      </c>
      <c r="AA95" s="33" t="str">
        <f t="shared" si="87"/>
        <v>Участник</v>
      </c>
    </row>
    <row r="96" spans="1:27" x14ac:dyDescent="0.4">
      <c r="A96" s="18">
        <v>946</v>
      </c>
      <c r="B96" s="19" t="s">
        <v>41</v>
      </c>
      <c r="C96" s="19" t="s">
        <v>303</v>
      </c>
      <c r="D96" s="19" t="s">
        <v>107</v>
      </c>
      <c r="E96" s="19" t="s">
        <v>67</v>
      </c>
      <c r="F96" s="37" t="str">
        <f t="shared" si="81"/>
        <v>М</v>
      </c>
      <c r="G96" s="37" t="str">
        <f t="shared" si="82"/>
        <v>М</v>
      </c>
      <c r="H96" s="37" t="str">
        <f t="shared" si="83"/>
        <v>С</v>
      </c>
      <c r="I96" s="19">
        <v>760184</v>
      </c>
      <c r="J96" s="25">
        <v>10</v>
      </c>
      <c r="K96" s="19" t="s">
        <v>304</v>
      </c>
      <c r="L96" s="35" t="s">
        <v>18</v>
      </c>
      <c r="M96" s="5">
        <v>7</v>
      </c>
      <c r="N96" s="5">
        <v>2.5</v>
      </c>
      <c r="O96" s="5">
        <v>0</v>
      </c>
      <c r="P96" s="5">
        <v>7</v>
      </c>
      <c r="Q96" s="5">
        <v>1</v>
      </c>
      <c r="R96" s="5">
        <v>1</v>
      </c>
      <c r="S96" s="5">
        <v>4</v>
      </c>
      <c r="T96" s="5">
        <v>1.5</v>
      </c>
      <c r="U96" s="5">
        <v>1</v>
      </c>
      <c r="V96" s="5">
        <v>4</v>
      </c>
      <c r="W96" s="5"/>
      <c r="X96" s="15">
        <f t="shared" si="84"/>
        <v>29</v>
      </c>
      <c r="Y96" s="36">
        <v>70</v>
      </c>
      <c r="Z96" s="34">
        <f t="shared" si="85"/>
        <v>0.41428571428571431</v>
      </c>
      <c r="AA96" s="33" t="str">
        <f t="shared" si="87"/>
        <v>Участник</v>
      </c>
    </row>
    <row r="97" spans="1:27" x14ac:dyDescent="0.4">
      <c r="A97" s="18">
        <v>949</v>
      </c>
      <c r="B97" s="19" t="s">
        <v>41</v>
      </c>
      <c r="C97" s="19" t="s">
        <v>322</v>
      </c>
      <c r="D97" s="19" t="s">
        <v>323</v>
      </c>
      <c r="E97" s="19" t="s">
        <v>270</v>
      </c>
      <c r="F97" s="37" t="str">
        <f t="shared" si="81"/>
        <v>П</v>
      </c>
      <c r="G97" s="37" t="str">
        <f t="shared" si="82"/>
        <v>Н</v>
      </c>
      <c r="H97" s="37" t="str">
        <f t="shared" si="83"/>
        <v>А</v>
      </c>
      <c r="I97" s="19">
        <v>760184</v>
      </c>
      <c r="J97" s="25">
        <v>10</v>
      </c>
      <c r="K97" s="19" t="s">
        <v>324</v>
      </c>
      <c r="L97" s="35" t="s">
        <v>18</v>
      </c>
      <c r="M97" s="5">
        <v>5</v>
      </c>
      <c r="N97" s="5">
        <v>3</v>
      </c>
      <c r="O97" s="5">
        <v>1</v>
      </c>
      <c r="P97" s="5">
        <v>1</v>
      </c>
      <c r="Q97" s="5">
        <v>3</v>
      </c>
      <c r="R97" s="5">
        <v>2.5</v>
      </c>
      <c r="S97" s="5">
        <v>5</v>
      </c>
      <c r="T97" s="5">
        <v>2</v>
      </c>
      <c r="U97" s="5">
        <v>1</v>
      </c>
      <c r="V97" s="5">
        <v>5</v>
      </c>
      <c r="W97" s="5"/>
      <c r="X97" s="15">
        <f t="shared" si="84"/>
        <v>28.5</v>
      </c>
      <c r="Y97" s="36">
        <v>70</v>
      </c>
      <c r="Z97" s="34">
        <f t="shared" si="85"/>
        <v>0.40714285714285714</v>
      </c>
      <c r="AA97" s="33" t="str">
        <f t="shared" si="87"/>
        <v>Участник</v>
      </c>
    </row>
    <row r="98" spans="1:27" x14ac:dyDescent="0.4">
      <c r="A98" s="18">
        <v>951</v>
      </c>
      <c r="B98" s="19" t="s">
        <v>26</v>
      </c>
      <c r="C98" s="19" t="s">
        <v>309</v>
      </c>
      <c r="D98" s="19" t="s">
        <v>310</v>
      </c>
      <c r="E98" s="19" t="s">
        <v>59</v>
      </c>
      <c r="F98" s="37" t="str">
        <f t="shared" si="81"/>
        <v>Е</v>
      </c>
      <c r="G98" s="37" t="str">
        <f t="shared" si="82"/>
        <v>Ю</v>
      </c>
      <c r="H98" s="37" t="str">
        <f t="shared" si="83"/>
        <v>А</v>
      </c>
      <c r="I98" s="19">
        <v>760184</v>
      </c>
      <c r="J98" s="25">
        <v>10</v>
      </c>
      <c r="K98" s="19" t="s">
        <v>311</v>
      </c>
      <c r="L98" s="35" t="s">
        <v>18</v>
      </c>
      <c r="M98" s="5">
        <v>4</v>
      </c>
      <c r="N98" s="5">
        <v>1</v>
      </c>
      <c r="O98" s="5">
        <v>0</v>
      </c>
      <c r="P98" s="5">
        <v>1</v>
      </c>
      <c r="Q98" s="5">
        <v>1</v>
      </c>
      <c r="R98" s="5">
        <v>5</v>
      </c>
      <c r="S98" s="5">
        <v>6</v>
      </c>
      <c r="T98" s="5">
        <v>4</v>
      </c>
      <c r="U98" s="5">
        <v>2</v>
      </c>
      <c r="V98" s="5">
        <v>3</v>
      </c>
      <c r="W98" s="5"/>
      <c r="X98" s="15">
        <f t="shared" si="84"/>
        <v>27</v>
      </c>
      <c r="Y98" s="36">
        <v>70</v>
      </c>
      <c r="Z98" s="34">
        <f t="shared" si="85"/>
        <v>0.38571428571428573</v>
      </c>
      <c r="AA98" s="33" t="str">
        <f t="shared" si="87"/>
        <v>Участник</v>
      </c>
    </row>
    <row r="99" spans="1:27" x14ac:dyDescent="0.4">
      <c r="A99" s="18">
        <v>958</v>
      </c>
      <c r="B99" s="19" t="s">
        <v>26</v>
      </c>
      <c r="C99" s="19" t="s">
        <v>362</v>
      </c>
      <c r="D99" s="19" t="s">
        <v>312</v>
      </c>
      <c r="E99" s="19" t="s">
        <v>208</v>
      </c>
      <c r="F99" s="37" t="str">
        <f t="shared" si="81"/>
        <v>Х</v>
      </c>
      <c r="G99" s="37" t="str">
        <f t="shared" si="82"/>
        <v>Д</v>
      </c>
      <c r="H99" s="37" t="str">
        <f t="shared" si="83"/>
        <v>А</v>
      </c>
      <c r="I99" s="19">
        <v>760184</v>
      </c>
      <c r="J99" s="25">
        <v>10</v>
      </c>
      <c r="K99" s="19" t="s">
        <v>313</v>
      </c>
      <c r="L99" s="35" t="s">
        <v>18</v>
      </c>
      <c r="M99" s="5">
        <v>3</v>
      </c>
      <c r="N99" s="5">
        <v>1</v>
      </c>
      <c r="O99" s="5">
        <v>0</v>
      </c>
      <c r="P99" s="5">
        <v>2</v>
      </c>
      <c r="Q99" s="5">
        <v>1</v>
      </c>
      <c r="R99" s="5">
        <v>2.5</v>
      </c>
      <c r="S99" s="5">
        <v>6</v>
      </c>
      <c r="T99" s="5">
        <v>4</v>
      </c>
      <c r="U99" s="5">
        <v>0</v>
      </c>
      <c r="V99" s="5">
        <v>4</v>
      </c>
      <c r="W99" s="5"/>
      <c r="X99" s="15">
        <f t="shared" si="84"/>
        <v>23.5</v>
      </c>
      <c r="Y99" s="36">
        <v>70</v>
      </c>
      <c r="Z99" s="34">
        <f t="shared" si="85"/>
        <v>0.33571428571428569</v>
      </c>
      <c r="AA99" s="33" t="str">
        <f t="shared" si="87"/>
        <v>Участник</v>
      </c>
    </row>
    <row r="100" spans="1:27" x14ac:dyDescent="0.4">
      <c r="A100" s="18">
        <v>968</v>
      </c>
      <c r="B100" s="19" t="s">
        <v>41</v>
      </c>
      <c r="C100" s="19" t="s">
        <v>325</v>
      </c>
      <c r="D100" s="19" t="s">
        <v>107</v>
      </c>
      <c r="E100" s="19" t="s">
        <v>283</v>
      </c>
      <c r="F100" s="37" t="str">
        <f t="shared" ref="F100:F116" si="88">LEFT(C100,1)</f>
        <v>Ф</v>
      </c>
      <c r="G100" s="37" t="str">
        <f t="shared" ref="G100:G116" si="89">LEFT(D100,1)</f>
        <v>М</v>
      </c>
      <c r="H100" s="37" t="str">
        <f t="shared" ref="H100:H116" si="90">LEFT(E100,1)</f>
        <v>Д</v>
      </c>
      <c r="I100" s="19">
        <v>760184</v>
      </c>
      <c r="J100" s="25">
        <v>10</v>
      </c>
      <c r="K100" s="19" t="s">
        <v>326</v>
      </c>
      <c r="L100" s="35" t="s">
        <v>18</v>
      </c>
      <c r="M100" s="5">
        <v>5</v>
      </c>
      <c r="N100" s="5">
        <v>1.5</v>
      </c>
      <c r="O100" s="5">
        <v>2</v>
      </c>
      <c r="P100" s="5">
        <v>0</v>
      </c>
      <c r="Q100" s="5">
        <v>2.5</v>
      </c>
      <c r="R100" s="5">
        <v>2.5</v>
      </c>
      <c r="S100" s="5">
        <v>5</v>
      </c>
      <c r="T100" s="5">
        <v>1</v>
      </c>
      <c r="U100" s="5">
        <v>1</v>
      </c>
      <c r="V100" s="5">
        <v>1</v>
      </c>
      <c r="W100" s="5"/>
      <c r="X100" s="15">
        <f t="shared" ref="X100:X116" si="91">SUM(M100:W100)</f>
        <v>21.5</v>
      </c>
      <c r="Y100" s="36">
        <v>70</v>
      </c>
      <c r="Z100" s="34">
        <f t="shared" ref="Z100:Z116" si="92">X100/Y100</f>
        <v>0.30714285714285716</v>
      </c>
      <c r="AA100" s="33" t="str">
        <f t="shared" ref="AA100:AA108" si="93">IF(X100&gt;75%*Y100,"Победитель",IF(X100&gt;50%*Y100,"Призёр","Участник"))</f>
        <v>Участник</v>
      </c>
    </row>
    <row r="101" spans="1:27" x14ac:dyDescent="0.4">
      <c r="A101" s="18">
        <v>969</v>
      </c>
      <c r="B101" s="19" t="s">
        <v>41</v>
      </c>
      <c r="C101" s="19" t="s">
        <v>316</v>
      </c>
      <c r="D101" s="19" t="s">
        <v>317</v>
      </c>
      <c r="E101" s="19" t="s">
        <v>199</v>
      </c>
      <c r="F101" s="37" t="str">
        <f t="shared" si="88"/>
        <v>М</v>
      </c>
      <c r="G101" s="37" t="str">
        <f t="shared" si="89"/>
        <v>Я</v>
      </c>
      <c r="H101" s="37" t="str">
        <f t="shared" si="90"/>
        <v>А</v>
      </c>
      <c r="I101" s="19">
        <v>760184</v>
      </c>
      <c r="J101" s="25">
        <v>10</v>
      </c>
      <c r="K101" s="19" t="s">
        <v>318</v>
      </c>
      <c r="L101" s="35" t="s">
        <v>18</v>
      </c>
      <c r="M101" s="5">
        <v>6</v>
      </c>
      <c r="N101" s="5">
        <v>0.5</v>
      </c>
      <c r="O101" s="5">
        <v>1</v>
      </c>
      <c r="P101" s="5">
        <v>6</v>
      </c>
      <c r="Q101" s="5">
        <v>1</v>
      </c>
      <c r="R101" s="5">
        <v>0.5</v>
      </c>
      <c r="S101" s="5">
        <v>1</v>
      </c>
      <c r="T101" s="5">
        <v>0</v>
      </c>
      <c r="U101" s="5">
        <v>1</v>
      </c>
      <c r="V101" s="5">
        <v>3</v>
      </c>
      <c r="W101" s="5"/>
      <c r="X101" s="15">
        <f t="shared" si="91"/>
        <v>20</v>
      </c>
      <c r="Y101" s="36">
        <v>70</v>
      </c>
      <c r="Z101" s="34">
        <f t="shared" si="92"/>
        <v>0.2857142857142857</v>
      </c>
      <c r="AA101" s="33" t="str">
        <f t="shared" si="93"/>
        <v>Участник</v>
      </c>
    </row>
    <row r="102" spans="1:27" x14ac:dyDescent="0.4">
      <c r="A102" s="18">
        <v>972</v>
      </c>
      <c r="B102" s="19" t="s">
        <v>26</v>
      </c>
      <c r="C102" s="19" t="s">
        <v>295</v>
      </c>
      <c r="D102" s="19" t="s">
        <v>118</v>
      </c>
      <c r="E102" s="19" t="s">
        <v>134</v>
      </c>
      <c r="F102" s="37" t="str">
        <f t="shared" si="88"/>
        <v>В</v>
      </c>
      <c r="G102" s="37" t="str">
        <f t="shared" si="89"/>
        <v>А</v>
      </c>
      <c r="H102" s="37" t="str">
        <f t="shared" si="90"/>
        <v>Д</v>
      </c>
      <c r="I102" s="19">
        <v>760184</v>
      </c>
      <c r="J102" s="25">
        <v>10</v>
      </c>
      <c r="K102" s="19" t="s">
        <v>296</v>
      </c>
      <c r="L102" s="35" t="s">
        <v>18</v>
      </c>
      <c r="M102" s="5">
        <v>5</v>
      </c>
      <c r="N102" s="5">
        <v>1</v>
      </c>
      <c r="O102" s="5">
        <v>1.5</v>
      </c>
      <c r="P102" s="5">
        <v>0</v>
      </c>
      <c r="Q102" s="5">
        <v>1</v>
      </c>
      <c r="R102" s="5">
        <v>1.5</v>
      </c>
      <c r="S102" s="5">
        <v>3</v>
      </c>
      <c r="T102" s="5">
        <v>1</v>
      </c>
      <c r="U102" s="5">
        <v>0</v>
      </c>
      <c r="V102" s="5">
        <v>3</v>
      </c>
      <c r="W102" s="5"/>
      <c r="X102" s="15">
        <f t="shared" si="91"/>
        <v>17</v>
      </c>
      <c r="Y102" s="36">
        <v>70</v>
      </c>
      <c r="Z102" s="34">
        <f t="shared" si="92"/>
        <v>0.24285714285714285</v>
      </c>
      <c r="AA102" s="33" t="str">
        <f t="shared" si="93"/>
        <v>Участник</v>
      </c>
    </row>
    <row r="103" spans="1:27" x14ac:dyDescent="0.4">
      <c r="A103" s="18">
        <v>975</v>
      </c>
      <c r="B103" s="19" t="s">
        <v>26</v>
      </c>
      <c r="C103" s="19" t="s">
        <v>292</v>
      </c>
      <c r="D103" s="19" t="s">
        <v>293</v>
      </c>
      <c r="E103" s="19" t="s">
        <v>75</v>
      </c>
      <c r="F103" s="37" t="str">
        <f t="shared" si="88"/>
        <v>К</v>
      </c>
      <c r="G103" s="37" t="str">
        <f t="shared" si="89"/>
        <v>А</v>
      </c>
      <c r="H103" s="37" t="str">
        <f t="shared" si="90"/>
        <v>Ю</v>
      </c>
      <c r="I103" s="19">
        <v>760184</v>
      </c>
      <c r="J103" s="25">
        <v>10</v>
      </c>
      <c r="K103" s="19" t="s">
        <v>294</v>
      </c>
      <c r="L103" s="35" t="s">
        <v>18</v>
      </c>
      <c r="M103" s="5">
        <v>3</v>
      </c>
      <c r="N103" s="5">
        <v>1</v>
      </c>
      <c r="O103" s="5">
        <v>2</v>
      </c>
      <c r="P103" s="5">
        <v>0</v>
      </c>
      <c r="Q103" s="5">
        <v>0</v>
      </c>
      <c r="R103" s="5">
        <v>1</v>
      </c>
      <c r="S103" s="5">
        <v>2</v>
      </c>
      <c r="T103" s="5">
        <v>1</v>
      </c>
      <c r="U103" s="5">
        <v>0</v>
      </c>
      <c r="V103" s="5">
        <v>4</v>
      </c>
      <c r="W103" s="5"/>
      <c r="X103" s="15">
        <f t="shared" si="91"/>
        <v>14</v>
      </c>
      <c r="Y103" s="36">
        <v>70</v>
      </c>
      <c r="Z103" s="34">
        <f t="shared" si="92"/>
        <v>0.2</v>
      </c>
      <c r="AA103" s="33" t="str">
        <f t="shared" si="93"/>
        <v>Участник</v>
      </c>
    </row>
    <row r="104" spans="1:27" x14ac:dyDescent="0.4">
      <c r="A104" s="18">
        <v>976</v>
      </c>
      <c r="B104" s="19" t="s">
        <v>41</v>
      </c>
      <c r="C104" s="19" t="s">
        <v>314</v>
      </c>
      <c r="D104" s="19" t="s">
        <v>81</v>
      </c>
      <c r="E104" s="19" t="s">
        <v>82</v>
      </c>
      <c r="F104" s="37" t="str">
        <f t="shared" si="88"/>
        <v>А</v>
      </c>
      <c r="G104" s="37" t="str">
        <f t="shared" si="89"/>
        <v>И</v>
      </c>
      <c r="H104" s="37" t="str">
        <f t="shared" si="90"/>
        <v>А</v>
      </c>
      <c r="I104" s="19">
        <v>760184</v>
      </c>
      <c r="J104" s="25">
        <v>10</v>
      </c>
      <c r="K104" s="19" t="s">
        <v>315</v>
      </c>
      <c r="L104" s="35" t="s">
        <v>18</v>
      </c>
      <c r="M104" s="5">
        <v>4</v>
      </c>
      <c r="N104" s="5">
        <v>0.5</v>
      </c>
      <c r="O104" s="5">
        <v>2</v>
      </c>
      <c r="P104" s="5">
        <v>0</v>
      </c>
      <c r="Q104" s="5">
        <v>0</v>
      </c>
      <c r="R104" s="5">
        <v>1.5</v>
      </c>
      <c r="S104" s="5">
        <v>2</v>
      </c>
      <c r="T104" s="5">
        <v>0</v>
      </c>
      <c r="U104" s="5">
        <v>2</v>
      </c>
      <c r="V104" s="5">
        <v>0</v>
      </c>
      <c r="W104" s="5"/>
      <c r="X104" s="15">
        <f t="shared" si="91"/>
        <v>12</v>
      </c>
      <c r="Y104" s="36">
        <v>70</v>
      </c>
      <c r="Z104" s="34">
        <f t="shared" si="92"/>
        <v>0.17142857142857143</v>
      </c>
      <c r="AA104" s="33" t="str">
        <f t="shared" si="93"/>
        <v>Участник</v>
      </c>
    </row>
    <row r="105" spans="1:27" x14ac:dyDescent="0.4">
      <c r="A105" s="18">
        <v>984</v>
      </c>
      <c r="B105" s="19" t="s">
        <v>26</v>
      </c>
      <c r="C105" s="19" t="s">
        <v>345</v>
      </c>
      <c r="D105" s="19" t="s">
        <v>62</v>
      </c>
      <c r="E105" s="19" t="s">
        <v>258</v>
      </c>
      <c r="F105" s="37" t="str">
        <f t="shared" si="88"/>
        <v>О</v>
      </c>
      <c r="G105" s="37" t="str">
        <f t="shared" si="89"/>
        <v>М</v>
      </c>
      <c r="H105" s="37" t="str">
        <f t="shared" si="90"/>
        <v>А</v>
      </c>
      <c r="I105" s="19">
        <v>760184</v>
      </c>
      <c r="J105" s="25">
        <v>11</v>
      </c>
      <c r="K105" s="19" t="s">
        <v>346</v>
      </c>
      <c r="L105" s="35" t="s">
        <v>18</v>
      </c>
      <c r="M105" s="5">
        <v>6</v>
      </c>
      <c r="N105" s="5">
        <v>4</v>
      </c>
      <c r="O105" s="5">
        <v>3</v>
      </c>
      <c r="P105" s="5">
        <v>6</v>
      </c>
      <c r="Q105" s="5">
        <v>0</v>
      </c>
      <c r="R105" s="5">
        <v>2</v>
      </c>
      <c r="S105" s="5">
        <v>6</v>
      </c>
      <c r="T105" s="5">
        <v>4</v>
      </c>
      <c r="U105" s="5">
        <v>7</v>
      </c>
      <c r="V105" s="5">
        <v>7</v>
      </c>
      <c r="W105" s="5"/>
      <c r="X105" s="15">
        <f t="shared" si="91"/>
        <v>45</v>
      </c>
      <c r="Y105" s="36">
        <v>70</v>
      </c>
      <c r="Z105" s="34">
        <f t="shared" si="92"/>
        <v>0.6428571428571429</v>
      </c>
      <c r="AA105" s="38" t="str">
        <f t="shared" si="93"/>
        <v>Призёр</v>
      </c>
    </row>
    <row r="106" spans="1:27" x14ac:dyDescent="0.4">
      <c r="A106" s="18">
        <v>989</v>
      </c>
      <c r="B106" s="19" t="s">
        <v>26</v>
      </c>
      <c r="C106" s="19" t="s">
        <v>132</v>
      </c>
      <c r="D106" s="19" t="s">
        <v>74</v>
      </c>
      <c r="E106" s="19" t="s">
        <v>134</v>
      </c>
      <c r="F106" s="37" t="str">
        <f t="shared" si="88"/>
        <v>Б</v>
      </c>
      <c r="G106" s="37" t="str">
        <f t="shared" si="89"/>
        <v>Е</v>
      </c>
      <c r="H106" s="37" t="str">
        <f t="shared" si="90"/>
        <v>Д</v>
      </c>
      <c r="I106" s="19">
        <v>760184</v>
      </c>
      <c r="J106" s="25">
        <v>11</v>
      </c>
      <c r="K106" s="19" t="s">
        <v>357</v>
      </c>
      <c r="L106" s="35" t="s">
        <v>18</v>
      </c>
      <c r="M106" s="5">
        <v>6</v>
      </c>
      <c r="N106" s="5">
        <v>2</v>
      </c>
      <c r="O106" s="5">
        <v>3</v>
      </c>
      <c r="P106" s="5">
        <v>6</v>
      </c>
      <c r="Q106" s="5">
        <v>0</v>
      </c>
      <c r="R106" s="5">
        <v>5</v>
      </c>
      <c r="S106" s="5">
        <v>5</v>
      </c>
      <c r="T106" s="5">
        <v>0</v>
      </c>
      <c r="U106" s="5">
        <v>5</v>
      </c>
      <c r="V106" s="5">
        <v>5</v>
      </c>
      <c r="W106" s="5"/>
      <c r="X106" s="15">
        <f t="shared" si="91"/>
        <v>37</v>
      </c>
      <c r="Y106" s="36">
        <v>70</v>
      </c>
      <c r="Z106" s="34">
        <f t="shared" si="92"/>
        <v>0.52857142857142858</v>
      </c>
      <c r="AA106" s="33" t="str">
        <f t="shared" si="93"/>
        <v>Призёр</v>
      </c>
    </row>
    <row r="107" spans="1:27" x14ac:dyDescent="0.4">
      <c r="A107" s="18">
        <v>992</v>
      </c>
      <c r="B107" s="19" t="s">
        <v>41</v>
      </c>
      <c r="C107" s="19" t="s">
        <v>229</v>
      </c>
      <c r="D107" s="19" t="s">
        <v>358</v>
      </c>
      <c r="E107" s="19" t="s">
        <v>359</v>
      </c>
      <c r="F107" s="37" t="str">
        <f t="shared" si="88"/>
        <v>К</v>
      </c>
      <c r="G107" s="37" t="str">
        <f t="shared" si="89"/>
        <v>А</v>
      </c>
      <c r="H107" s="37" t="str">
        <f t="shared" si="90"/>
        <v>О</v>
      </c>
      <c r="I107" s="19">
        <v>760184</v>
      </c>
      <c r="J107" s="25">
        <v>11</v>
      </c>
      <c r="K107" s="19" t="s">
        <v>360</v>
      </c>
      <c r="L107" s="35" t="s">
        <v>18</v>
      </c>
      <c r="M107" s="5">
        <v>7</v>
      </c>
      <c r="N107" s="5">
        <v>4</v>
      </c>
      <c r="O107" s="5">
        <v>3</v>
      </c>
      <c r="P107" s="5">
        <v>2</v>
      </c>
      <c r="Q107" s="5">
        <v>0</v>
      </c>
      <c r="R107" s="5">
        <v>6</v>
      </c>
      <c r="S107" s="5">
        <v>3</v>
      </c>
      <c r="T107" s="5">
        <v>1</v>
      </c>
      <c r="U107" s="5">
        <v>5</v>
      </c>
      <c r="V107" s="5">
        <v>5</v>
      </c>
      <c r="W107" s="5"/>
      <c r="X107" s="15">
        <f t="shared" si="91"/>
        <v>36</v>
      </c>
      <c r="Y107" s="36">
        <v>70</v>
      </c>
      <c r="Z107" s="34">
        <f t="shared" si="92"/>
        <v>0.51428571428571423</v>
      </c>
      <c r="AA107" s="33" t="str">
        <f t="shared" si="93"/>
        <v>Призёр</v>
      </c>
    </row>
    <row r="108" spans="1:27" x14ac:dyDescent="0.4">
      <c r="A108" s="18">
        <v>995</v>
      </c>
      <c r="B108" s="19" t="s">
        <v>26</v>
      </c>
      <c r="C108" s="19" t="s">
        <v>328</v>
      </c>
      <c r="D108" s="19" t="s">
        <v>189</v>
      </c>
      <c r="E108" s="19" t="s">
        <v>192</v>
      </c>
      <c r="F108" s="37" t="str">
        <f t="shared" si="88"/>
        <v>О</v>
      </c>
      <c r="G108" s="37" t="str">
        <f t="shared" si="89"/>
        <v>У</v>
      </c>
      <c r="H108" s="37" t="str">
        <f t="shared" si="90"/>
        <v>М</v>
      </c>
      <c r="I108" s="19">
        <v>760184</v>
      </c>
      <c r="J108" s="25">
        <v>11</v>
      </c>
      <c r="K108" s="19" t="s">
        <v>329</v>
      </c>
      <c r="L108" s="35" t="s">
        <v>18</v>
      </c>
      <c r="M108" s="5">
        <v>5</v>
      </c>
      <c r="N108" s="5">
        <v>3</v>
      </c>
      <c r="O108" s="5">
        <v>1</v>
      </c>
      <c r="P108" s="5">
        <v>6</v>
      </c>
      <c r="Q108" s="5">
        <v>5</v>
      </c>
      <c r="R108" s="5">
        <v>2</v>
      </c>
      <c r="S108" s="5">
        <v>7</v>
      </c>
      <c r="T108" s="5">
        <v>2</v>
      </c>
      <c r="U108" s="5">
        <v>0</v>
      </c>
      <c r="V108" s="5">
        <v>4</v>
      </c>
      <c r="W108" s="5"/>
      <c r="X108" s="15">
        <f t="shared" si="91"/>
        <v>35</v>
      </c>
      <c r="Y108" s="36">
        <v>70</v>
      </c>
      <c r="Z108" s="34">
        <f t="shared" si="92"/>
        <v>0.5</v>
      </c>
      <c r="AA108" s="33" t="str">
        <f t="shared" si="93"/>
        <v>Участник</v>
      </c>
    </row>
    <row r="109" spans="1:27" x14ac:dyDescent="0.4">
      <c r="A109" s="18">
        <v>996</v>
      </c>
      <c r="B109" s="19" t="s">
        <v>41</v>
      </c>
      <c r="C109" s="19" t="s">
        <v>330</v>
      </c>
      <c r="D109" s="19" t="s">
        <v>157</v>
      </c>
      <c r="E109" s="19" t="s">
        <v>144</v>
      </c>
      <c r="F109" s="37" t="str">
        <f t="shared" si="88"/>
        <v>В</v>
      </c>
      <c r="G109" s="37" t="str">
        <f t="shared" si="89"/>
        <v>В</v>
      </c>
      <c r="H109" s="37" t="str">
        <f t="shared" si="90"/>
        <v>М</v>
      </c>
      <c r="I109" s="19">
        <v>760184</v>
      </c>
      <c r="J109" s="25">
        <v>11</v>
      </c>
      <c r="K109" s="19" t="s">
        <v>331</v>
      </c>
      <c r="L109" s="35" t="s">
        <v>18</v>
      </c>
      <c r="M109" s="5">
        <v>5</v>
      </c>
      <c r="N109" s="5">
        <v>2</v>
      </c>
      <c r="O109" s="5">
        <v>1</v>
      </c>
      <c r="P109" s="5">
        <v>7</v>
      </c>
      <c r="Q109" s="5">
        <v>5</v>
      </c>
      <c r="R109" s="5">
        <v>2</v>
      </c>
      <c r="S109" s="5">
        <v>7</v>
      </c>
      <c r="T109" s="5">
        <v>0</v>
      </c>
      <c r="U109" s="5">
        <v>1</v>
      </c>
      <c r="V109" s="5">
        <v>5</v>
      </c>
      <c r="W109" s="5"/>
      <c r="X109" s="15">
        <f t="shared" si="91"/>
        <v>35</v>
      </c>
      <c r="Y109" s="36">
        <v>70</v>
      </c>
      <c r="Z109" s="34">
        <f t="shared" si="92"/>
        <v>0.5</v>
      </c>
      <c r="AA109" s="33" t="str">
        <f t="shared" ref="AA109:AA117" si="94">IF(X109&gt;75%*Y109,"Победитель",IF(X109&gt;50%*Y109,"Призёр","Участник"))</f>
        <v>Участник</v>
      </c>
    </row>
    <row r="110" spans="1:27" x14ac:dyDescent="0.4">
      <c r="A110" s="18">
        <v>997</v>
      </c>
      <c r="B110" s="19" t="s">
        <v>26</v>
      </c>
      <c r="C110" s="19" t="s">
        <v>332</v>
      </c>
      <c r="D110" s="19" t="s">
        <v>333</v>
      </c>
      <c r="E110" s="19" t="s">
        <v>59</v>
      </c>
      <c r="F110" s="37" t="str">
        <f t="shared" si="88"/>
        <v>Л</v>
      </c>
      <c r="G110" s="37" t="str">
        <f t="shared" si="89"/>
        <v>Т</v>
      </c>
      <c r="H110" s="37" t="str">
        <f t="shared" si="90"/>
        <v>А</v>
      </c>
      <c r="I110" s="19">
        <v>760184</v>
      </c>
      <c r="J110" s="25">
        <v>11</v>
      </c>
      <c r="K110" s="19" t="s">
        <v>334</v>
      </c>
      <c r="L110" s="35" t="s">
        <v>18</v>
      </c>
      <c r="M110" s="5">
        <v>6</v>
      </c>
      <c r="N110" s="5">
        <v>1</v>
      </c>
      <c r="O110" s="5">
        <v>1</v>
      </c>
      <c r="P110" s="5">
        <v>6</v>
      </c>
      <c r="Q110" s="5">
        <v>0</v>
      </c>
      <c r="R110" s="5">
        <v>5</v>
      </c>
      <c r="S110" s="5">
        <v>6</v>
      </c>
      <c r="T110" s="5">
        <v>4</v>
      </c>
      <c r="U110" s="5">
        <v>2</v>
      </c>
      <c r="V110" s="5">
        <v>4</v>
      </c>
      <c r="W110" s="5"/>
      <c r="X110" s="15">
        <f t="shared" si="91"/>
        <v>35</v>
      </c>
      <c r="Y110" s="36">
        <v>70</v>
      </c>
      <c r="Z110" s="34">
        <f t="shared" si="92"/>
        <v>0.5</v>
      </c>
      <c r="AA110" s="33" t="str">
        <f t="shared" si="94"/>
        <v>Участник</v>
      </c>
    </row>
    <row r="111" spans="1:27" x14ac:dyDescent="0.4">
      <c r="A111" s="18">
        <v>1001</v>
      </c>
      <c r="B111" s="19" t="s">
        <v>26</v>
      </c>
      <c r="C111" s="19" t="s">
        <v>350</v>
      </c>
      <c r="D111" s="19" t="s">
        <v>186</v>
      </c>
      <c r="E111" s="19" t="s">
        <v>351</v>
      </c>
      <c r="F111" s="37" t="str">
        <f t="shared" si="88"/>
        <v>Ш</v>
      </c>
      <c r="G111" s="37" t="str">
        <f t="shared" si="89"/>
        <v>В</v>
      </c>
      <c r="H111" s="37" t="str">
        <f t="shared" si="90"/>
        <v>В</v>
      </c>
      <c r="I111" s="19">
        <v>760184</v>
      </c>
      <c r="J111" s="25">
        <v>11</v>
      </c>
      <c r="K111" s="19" t="s">
        <v>352</v>
      </c>
      <c r="L111" s="35" t="s">
        <v>18</v>
      </c>
      <c r="M111" s="5">
        <v>5</v>
      </c>
      <c r="N111" s="5">
        <v>1</v>
      </c>
      <c r="O111" s="5">
        <v>3</v>
      </c>
      <c r="P111" s="5">
        <v>2</v>
      </c>
      <c r="Q111" s="5">
        <v>0</v>
      </c>
      <c r="R111" s="5">
        <v>6</v>
      </c>
      <c r="S111" s="5">
        <v>3</v>
      </c>
      <c r="T111" s="5">
        <v>1</v>
      </c>
      <c r="U111" s="5">
        <v>5</v>
      </c>
      <c r="V111" s="5">
        <v>7</v>
      </c>
      <c r="W111" s="5"/>
      <c r="X111" s="15">
        <f t="shared" si="91"/>
        <v>33</v>
      </c>
      <c r="Y111" s="36">
        <v>70</v>
      </c>
      <c r="Z111" s="34">
        <f t="shared" si="92"/>
        <v>0.47142857142857142</v>
      </c>
      <c r="AA111" s="33" t="str">
        <f t="shared" si="94"/>
        <v>Участник</v>
      </c>
    </row>
    <row r="112" spans="1:27" x14ac:dyDescent="0.4">
      <c r="A112" s="18">
        <v>1002</v>
      </c>
      <c r="B112" s="19" t="s">
        <v>26</v>
      </c>
      <c r="C112" s="19" t="s">
        <v>353</v>
      </c>
      <c r="D112" s="19" t="s">
        <v>195</v>
      </c>
      <c r="E112" s="19" t="s">
        <v>59</v>
      </c>
      <c r="F112" s="37" t="str">
        <f t="shared" si="88"/>
        <v>К</v>
      </c>
      <c r="G112" s="37" t="str">
        <f t="shared" si="89"/>
        <v>К</v>
      </c>
      <c r="H112" s="37" t="str">
        <f t="shared" si="90"/>
        <v>А</v>
      </c>
      <c r="I112" s="19">
        <v>760184</v>
      </c>
      <c r="J112" s="25">
        <v>11</v>
      </c>
      <c r="K112" s="19" t="s">
        <v>354</v>
      </c>
      <c r="L112" s="35" t="s">
        <v>18</v>
      </c>
      <c r="M112" s="5">
        <v>6</v>
      </c>
      <c r="N112" s="5">
        <v>1</v>
      </c>
      <c r="O112" s="5">
        <v>3</v>
      </c>
      <c r="P112" s="5">
        <v>7</v>
      </c>
      <c r="Q112" s="5">
        <v>0</v>
      </c>
      <c r="R112" s="5">
        <v>5</v>
      </c>
      <c r="S112" s="5">
        <v>5</v>
      </c>
      <c r="T112" s="5">
        <v>1</v>
      </c>
      <c r="U112" s="5">
        <v>5</v>
      </c>
      <c r="V112" s="5">
        <v>0</v>
      </c>
      <c r="W112" s="5"/>
      <c r="X112" s="15">
        <f t="shared" si="91"/>
        <v>33</v>
      </c>
      <c r="Y112" s="36">
        <v>70</v>
      </c>
      <c r="Z112" s="34">
        <f t="shared" si="92"/>
        <v>0.47142857142857142</v>
      </c>
      <c r="AA112" s="33" t="str">
        <f t="shared" si="94"/>
        <v>Участник</v>
      </c>
    </row>
    <row r="113" spans="1:27" x14ac:dyDescent="0.4">
      <c r="A113" s="18">
        <v>1004</v>
      </c>
      <c r="B113" s="19" t="s">
        <v>41</v>
      </c>
      <c r="C113" s="19" t="s">
        <v>338</v>
      </c>
      <c r="D113" s="19" t="s">
        <v>339</v>
      </c>
      <c r="E113" s="19" t="s">
        <v>340</v>
      </c>
      <c r="F113" s="37" t="str">
        <f t="shared" si="88"/>
        <v>П</v>
      </c>
      <c r="G113" s="37" t="str">
        <f t="shared" si="89"/>
        <v>Т</v>
      </c>
      <c r="H113" s="37" t="str">
        <f t="shared" si="90"/>
        <v>В</v>
      </c>
      <c r="I113" s="19">
        <v>760184</v>
      </c>
      <c r="J113" s="25">
        <v>11</v>
      </c>
      <c r="K113" s="19" t="s">
        <v>341</v>
      </c>
      <c r="L113" s="35" t="s">
        <v>18</v>
      </c>
      <c r="M113" s="5">
        <v>3</v>
      </c>
      <c r="N113" s="5">
        <v>1</v>
      </c>
      <c r="O113" s="5">
        <v>1</v>
      </c>
      <c r="P113" s="5">
        <v>4</v>
      </c>
      <c r="Q113" s="5">
        <v>3</v>
      </c>
      <c r="R113" s="5">
        <v>3</v>
      </c>
      <c r="S113" s="5">
        <v>6</v>
      </c>
      <c r="T113" s="5">
        <v>4</v>
      </c>
      <c r="U113" s="5">
        <v>2</v>
      </c>
      <c r="V113" s="5">
        <v>4</v>
      </c>
      <c r="W113" s="5"/>
      <c r="X113" s="15">
        <f t="shared" si="91"/>
        <v>31</v>
      </c>
      <c r="Y113" s="36">
        <v>70</v>
      </c>
      <c r="Z113" s="34">
        <f t="shared" si="92"/>
        <v>0.44285714285714284</v>
      </c>
      <c r="AA113" s="33" t="str">
        <f t="shared" si="94"/>
        <v>Участник</v>
      </c>
    </row>
    <row r="114" spans="1:27" x14ac:dyDescent="0.4">
      <c r="A114" s="18">
        <v>1008</v>
      </c>
      <c r="B114" s="19" t="s">
        <v>26</v>
      </c>
      <c r="C114" s="19" t="s">
        <v>342</v>
      </c>
      <c r="D114" s="19" t="s">
        <v>343</v>
      </c>
      <c r="E114" s="19" t="s">
        <v>192</v>
      </c>
      <c r="F114" s="37" t="str">
        <f t="shared" si="88"/>
        <v>Р</v>
      </c>
      <c r="G114" s="37" t="str">
        <f t="shared" si="89"/>
        <v>А</v>
      </c>
      <c r="H114" s="37" t="str">
        <f t="shared" si="90"/>
        <v>М</v>
      </c>
      <c r="I114" s="19">
        <v>760184</v>
      </c>
      <c r="J114" s="25">
        <v>11</v>
      </c>
      <c r="K114" s="19" t="s">
        <v>344</v>
      </c>
      <c r="L114" s="35" t="s">
        <v>18</v>
      </c>
      <c r="M114" s="5">
        <v>4</v>
      </c>
      <c r="N114" s="5">
        <v>3</v>
      </c>
      <c r="O114" s="5">
        <v>0</v>
      </c>
      <c r="P114" s="5">
        <v>5</v>
      </c>
      <c r="Q114" s="5">
        <v>0</v>
      </c>
      <c r="R114" s="5">
        <v>0</v>
      </c>
      <c r="S114" s="5">
        <v>6</v>
      </c>
      <c r="T114" s="5">
        <v>0</v>
      </c>
      <c r="U114" s="5">
        <v>3</v>
      </c>
      <c r="V114" s="5">
        <v>7</v>
      </c>
      <c r="W114" s="5"/>
      <c r="X114" s="15">
        <f t="shared" si="91"/>
        <v>28</v>
      </c>
      <c r="Y114" s="36">
        <v>70</v>
      </c>
      <c r="Z114" s="34">
        <f t="shared" si="92"/>
        <v>0.4</v>
      </c>
      <c r="AA114" s="33" t="str">
        <f t="shared" si="94"/>
        <v>Участник</v>
      </c>
    </row>
    <row r="115" spans="1:27" x14ac:dyDescent="0.4">
      <c r="A115" s="18">
        <v>1009</v>
      </c>
      <c r="B115" s="19" t="s">
        <v>26</v>
      </c>
      <c r="C115" s="19" t="s">
        <v>355</v>
      </c>
      <c r="D115" s="19" t="s">
        <v>195</v>
      </c>
      <c r="E115" s="19" t="s">
        <v>95</v>
      </c>
      <c r="F115" s="37" t="str">
        <f t="shared" si="88"/>
        <v>С</v>
      </c>
      <c r="G115" s="37" t="str">
        <f t="shared" si="89"/>
        <v>К</v>
      </c>
      <c r="H115" s="37" t="str">
        <f t="shared" si="90"/>
        <v>Е</v>
      </c>
      <c r="I115" s="19">
        <v>760184</v>
      </c>
      <c r="J115" s="25">
        <v>11</v>
      </c>
      <c r="K115" s="19" t="s">
        <v>356</v>
      </c>
      <c r="L115" s="35" t="s">
        <v>18</v>
      </c>
      <c r="M115" s="5">
        <v>7</v>
      </c>
      <c r="N115" s="5">
        <v>1</v>
      </c>
      <c r="O115" s="5">
        <v>1</v>
      </c>
      <c r="P115" s="5">
        <v>5</v>
      </c>
      <c r="Q115" s="5">
        <v>0</v>
      </c>
      <c r="R115" s="5">
        <v>6</v>
      </c>
      <c r="S115" s="5">
        <v>6</v>
      </c>
      <c r="T115" s="5">
        <v>0</v>
      </c>
      <c r="U115" s="5">
        <v>0</v>
      </c>
      <c r="V115" s="5">
        <v>2</v>
      </c>
      <c r="W115" s="5"/>
      <c r="X115" s="15">
        <f t="shared" si="91"/>
        <v>28</v>
      </c>
      <c r="Y115" s="36">
        <v>70</v>
      </c>
      <c r="Z115" s="34">
        <f t="shared" si="92"/>
        <v>0.4</v>
      </c>
      <c r="AA115" s="33" t="str">
        <f t="shared" si="94"/>
        <v>Участник</v>
      </c>
    </row>
    <row r="116" spans="1:27" x14ac:dyDescent="0.4">
      <c r="A116" s="18">
        <v>1012</v>
      </c>
      <c r="B116" s="19" t="s">
        <v>26</v>
      </c>
      <c r="C116" s="19" t="s">
        <v>347</v>
      </c>
      <c r="D116" s="19" t="s">
        <v>348</v>
      </c>
      <c r="E116" s="19" t="s">
        <v>192</v>
      </c>
      <c r="F116" s="37" t="str">
        <f t="shared" si="88"/>
        <v>Д</v>
      </c>
      <c r="G116" s="37" t="str">
        <f t="shared" si="89"/>
        <v>Л</v>
      </c>
      <c r="H116" s="37" t="str">
        <f t="shared" si="90"/>
        <v>М</v>
      </c>
      <c r="I116" s="19">
        <v>760184</v>
      </c>
      <c r="J116" s="25">
        <v>11</v>
      </c>
      <c r="K116" s="19" t="s">
        <v>349</v>
      </c>
      <c r="L116" s="35" t="s">
        <v>18</v>
      </c>
      <c r="M116" s="5">
        <v>4</v>
      </c>
      <c r="N116" s="5">
        <v>3</v>
      </c>
      <c r="O116" s="5">
        <v>0</v>
      </c>
      <c r="P116" s="5">
        <v>6</v>
      </c>
      <c r="Q116" s="5">
        <v>0</v>
      </c>
      <c r="R116" s="5">
        <v>2</v>
      </c>
      <c r="S116" s="5">
        <v>6</v>
      </c>
      <c r="T116" s="5">
        <v>2</v>
      </c>
      <c r="U116" s="5">
        <v>1</v>
      </c>
      <c r="V116" s="5">
        <v>3</v>
      </c>
      <c r="W116" s="5"/>
      <c r="X116" s="15">
        <f t="shared" si="91"/>
        <v>27</v>
      </c>
      <c r="Y116" s="36">
        <v>70</v>
      </c>
      <c r="Z116" s="34">
        <f t="shared" si="92"/>
        <v>0.38571428571428573</v>
      </c>
      <c r="AA116" s="33" t="str">
        <f t="shared" si="94"/>
        <v>Участник</v>
      </c>
    </row>
    <row r="117" spans="1:27" x14ac:dyDescent="0.4">
      <c r="A117" s="18">
        <v>1025</v>
      </c>
      <c r="B117" s="19" t="s">
        <v>41</v>
      </c>
      <c r="C117" s="19" t="s">
        <v>335</v>
      </c>
      <c r="D117" s="19" t="s">
        <v>336</v>
      </c>
      <c r="E117" s="19" t="s">
        <v>254</v>
      </c>
      <c r="F117" s="37" t="str">
        <f t="shared" ref="F117:F118" si="95">LEFT(C117,1)</f>
        <v>О</v>
      </c>
      <c r="G117" s="37" t="str">
        <f t="shared" ref="G117:G118" si="96">LEFT(D117,1)</f>
        <v>К</v>
      </c>
      <c r="H117" s="37" t="str">
        <f t="shared" ref="H117:H118" si="97">LEFT(E117,1)</f>
        <v>И</v>
      </c>
      <c r="I117" s="19">
        <v>760184</v>
      </c>
      <c r="J117" s="25">
        <v>11</v>
      </c>
      <c r="K117" s="19" t="s">
        <v>337</v>
      </c>
      <c r="L117" s="35" t="s">
        <v>18</v>
      </c>
      <c r="M117" s="5">
        <v>5</v>
      </c>
      <c r="N117" s="5">
        <v>1</v>
      </c>
      <c r="O117" s="5">
        <v>1</v>
      </c>
      <c r="P117" s="5">
        <v>5</v>
      </c>
      <c r="Q117" s="5">
        <v>0</v>
      </c>
      <c r="R117" s="5">
        <v>2</v>
      </c>
      <c r="S117" s="5">
        <v>4</v>
      </c>
      <c r="T117" s="5">
        <v>1</v>
      </c>
      <c r="U117" s="5">
        <v>1</v>
      </c>
      <c r="V117" s="5">
        <v>2</v>
      </c>
      <c r="W117" s="5"/>
      <c r="X117" s="15">
        <f t="shared" ref="X117:X118" si="98">SUM(M117:W117)</f>
        <v>22</v>
      </c>
      <c r="Y117" s="36">
        <v>70</v>
      </c>
      <c r="Z117" s="34">
        <f t="shared" ref="Z117:Z118" si="99">X117/Y117</f>
        <v>0.31428571428571428</v>
      </c>
      <c r="AA117" s="33" t="str">
        <f t="shared" si="94"/>
        <v>Участник</v>
      </c>
    </row>
    <row r="118" spans="1:27" x14ac:dyDescent="0.4">
      <c r="A118" s="18">
        <v>1045</v>
      </c>
      <c r="B118" s="19" t="s">
        <v>26</v>
      </c>
      <c r="C118" s="19" t="s">
        <v>174</v>
      </c>
      <c r="D118" s="19" t="s">
        <v>205</v>
      </c>
      <c r="E118" s="19" t="s">
        <v>36</v>
      </c>
      <c r="F118" s="37" t="str">
        <f t="shared" si="95"/>
        <v>А</v>
      </c>
      <c r="G118" s="37" t="str">
        <f t="shared" si="96"/>
        <v>К</v>
      </c>
      <c r="H118" s="37" t="str">
        <f t="shared" si="97"/>
        <v>С</v>
      </c>
      <c r="I118" s="19">
        <v>760184</v>
      </c>
      <c r="J118" s="25">
        <v>11</v>
      </c>
      <c r="K118" s="19" t="s">
        <v>327</v>
      </c>
      <c r="L118" s="35" t="s">
        <v>18</v>
      </c>
      <c r="M118" s="5">
        <v>3</v>
      </c>
      <c r="N118" s="5">
        <v>2</v>
      </c>
      <c r="O118" s="5">
        <v>1</v>
      </c>
      <c r="P118" s="5">
        <v>4</v>
      </c>
      <c r="Q118" s="5">
        <v>0</v>
      </c>
      <c r="R118" s="5">
        <v>0</v>
      </c>
      <c r="S118" s="5">
        <v>0</v>
      </c>
      <c r="T118" s="5">
        <v>0</v>
      </c>
      <c r="U118" s="5">
        <v>1</v>
      </c>
      <c r="V118" s="5">
        <v>3</v>
      </c>
      <c r="W118" s="5"/>
      <c r="X118" s="15">
        <f t="shared" si="98"/>
        <v>14</v>
      </c>
      <c r="Y118" s="36">
        <v>70</v>
      </c>
      <c r="Z118" s="34">
        <f t="shared" si="99"/>
        <v>0.2</v>
      </c>
      <c r="AA118" s="33" t="str">
        <f t="shared" ref="AA118" si="100">IF(X118&gt;75%*Y118,"Победитель",IF(X118&gt;50%*Y118,"Призёр","Участник"))</f>
        <v>Участник</v>
      </c>
    </row>
  </sheetData>
  <sortState ref="B8:AA1064">
    <sortCondition ref="J8:J1064"/>
    <sortCondition descending="1" ref="X8:X1064"/>
  </sortState>
  <mergeCells count="24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P6:P7"/>
    <mergeCell ref="Q6:Q7"/>
    <mergeCell ref="AA5:AA7"/>
    <mergeCell ref="I5:I7"/>
    <mergeCell ref="J5:J7"/>
    <mergeCell ref="K5:K7"/>
    <mergeCell ref="Z5:Z7"/>
    <mergeCell ref="L5:L7"/>
    <mergeCell ref="M5:W5"/>
    <mergeCell ref="M6:M7"/>
    <mergeCell ref="N6:N7"/>
    <mergeCell ref="O6:O7"/>
    <mergeCell ref="Y5:Y7"/>
    <mergeCell ref="X5:X7"/>
    <mergeCell ref="W6:W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язык_4-11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2018-10-01T09:29:32Z</cp:lastPrinted>
  <dcterms:created xsi:type="dcterms:W3CDTF">2018-08-16T12:42:27Z</dcterms:created>
  <dcterms:modified xsi:type="dcterms:W3CDTF">2022-11-10T12:21:31Z</dcterms:modified>
</cp:coreProperties>
</file>