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2021-2022\Олимпиада\Сайт\"/>
    </mc:Choice>
  </mc:AlternateContent>
  <bookViews>
    <workbookView xWindow="0" yWindow="0" windowWidth="19180" windowHeight="6450"/>
  </bookViews>
  <sheets>
    <sheet name="Физика_7-11" sheetId="1" r:id="rId1"/>
  </sheets>
  <definedNames>
    <definedName name="_xlnm._FilterDatabase" localSheetId="0" hidden="1">'Физика_7-11'!$A$2:$N$36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</calcChain>
</file>

<file path=xl/sharedStrings.xml><?xml version="1.0" encoding="utf-8"?>
<sst xmlns="http://schemas.openxmlformats.org/spreadsheetml/2006/main" count="163" uniqueCount="90">
  <si>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</si>
  <si>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</si>
  <si>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</si>
  <si>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</si>
  <si>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</si>
  <si>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</si>
  <si>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</si>
  <si>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</si>
  <si>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</si>
  <si>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</si>
  <si>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</si>
  <si>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</si>
  <si>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Алексеевич</t>
  </si>
  <si>
    <t>Сергей</t>
  </si>
  <si>
    <t>Александрович</t>
  </si>
  <si>
    <t>Игоревич</t>
  </si>
  <si>
    <t>Николай</t>
  </si>
  <si>
    <t>Владимирович</t>
  </si>
  <si>
    <t>Александр</t>
  </si>
  <si>
    <t>Алексеевна</t>
  </si>
  <si>
    <t>Сергеевна</t>
  </si>
  <si>
    <t>Сергеевич</t>
  </si>
  <si>
    <t>sch760184</t>
  </si>
  <si>
    <t>Попов</t>
  </si>
  <si>
    <t>Родион</t>
  </si>
  <si>
    <t>Музыченко</t>
  </si>
  <si>
    <t>Ксения</t>
  </si>
  <si>
    <t>Стась</t>
  </si>
  <si>
    <t>Матрона</t>
  </si>
  <si>
    <t>Дмитриевич</t>
  </si>
  <si>
    <t>Андрей</t>
  </si>
  <si>
    <t>Тимофеева</t>
  </si>
  <si>
    <t>Полина</t>
  </si>
  <si>
    <t>Игоревна</t>
  </si>
  <si>
    <t>Козлова</t>
  </si>
  <si>
    <t>Виктория</t>
  </si>
  <si>
    <t>Артёмовна</t>
  </si>
  <si>
    <t>Александровна</t>
  </si>
  <si>
    <t>Юрьевич</t>
  </si>
  <si>
    <t>Фарафонтов</t>
  </si>
  <si>
    <t>Семён</t>
  </si>
  <si>
    <t>Коряка</t>
  </si>
  <si>
    <t>Платон</t>
  </si>
  <si>
    <t>Филиппович</t>
  </si>
  <si>
    <t>Павел</t>
  </si>
  <si>
    <t>Пирогов</t>
  </si>
  <si>
    <t>Яковлева</t>
  </si>
  <si>
    <t>Дарья</t>
  </si>
  <si>
    <t>Реберг</t>
  </si>
  <si>
    <t>Герман</t>
  </si>
  <si>
    <t>Илья</t>
  </si>
  <si>
    <t>Иван</t>
  </si>
  <si>
    <t>Павлович</t>
  </si>
  <si>
    <t>Белышев</t>
  </si>
  <si>
    <t>Михаил</t>
  </si>
  <si>
    <t>Гумин</t>
  </si>
  <si>
    <t>Михайлович</t>
  </si>
  <si>
    <t>Денис</t>
  </si>
  <si>
    <t>Зарайский</t>
  </si>
  <si>
    <t>Уваров</t>
  </si>
  <si>
    <t>Анатольевич</t>
  </si>
  <si>
    <t>Морозова</t>
  </si>
  <si>
    <t>Варвара</t>
  </si>
  <si>
    <t>Баушев</t>
  </si>
  <si>
    <t>Антон</t>
  </si>
  <si>
    <t>Носков</t>
  </si>
  <si>
    <t>Тюрин</t>
  </si>
  <si>
    <t>Антошин</t>
  </si>
  <si>
    <t>Кормин</t>
  </si>
  <si>
    <t>Романович</t>
  </si>
  <si>
    <t>Сазонов</t>
  </si>
  <si>
    <t>Скецын</t>
  </si>
  <si>
    <t>Орлов</t>
  </si>
  <si>
    <t>Клим</t>
  </si>
  <si>
    <t>Жижин</t>
  </si>
  <si>
    <t>Макар</t>
  </si>
  <si>
    <t>Старостин</t>
  </si>
  <si>
    <t>Витальевич</t>
  </si>
  <si>
    <t>Воробьёв</t>
  </si>
  <si>
    <t>Кочержук</t>
  </si>
  <si>
    <t>Вячеславович</t>
  </si>
  <si>
    <t>Иванов</t>
  </si>
  <si>
    <t>Артемий</t>
  </si>
  <si>
    <t>Ивахненко</t>
  </si>
  <si>
    <t>Константинович</t>
  </si>
  <si>
    <t>Антонова</t>
  </si>
  <si>
    <t>Ангелина</t>
  </si>
  <si>
    <t>Вадимовна</t>
  </si>
  <si>
    <t>Итоговая ведомость школьного этапа всероссийской олимпиады школьников по физике</t>
  </si>
  <si>
    <t>«20»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</si>
</sst>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distributed"/>
    </xf>
    <xf numFmtId="0" fontId="4" fillId="0" borderId="0" xfId="0" applyFont="1" applyBorder="1" applyAlignment="1"/>
    <xf numFmtId="0" fontId="4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4" fillId="4" borderId="0" xfId="0" applyFont="1" applyFill="1" applyAlignment="1"/>
    <xf numFmtId="49" fontId="4" fillId="2" borderId="0" xfId="0" applyNumberFormat="1" applyFont="1" applyFill="1" applyAlignment="1"/>
    <xf numFmtId="0" fontId="7" fillId="2" borderId="1" xfId="1" applyNumberFormat="1" applyFont="1" applyFill="1" applyBorder="1" applyAlignment="1"/>
    <xf numFmtId="0" fontId="4" fillId="0" borderId="0" xfId="0" applyFont="1" applyFill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0" borderId="0" xfId="0" applyFont="1" applyFill="1" applyAlignment="1"/>
    <xf numFmtId="9" fontId="6" fillId="2" borderId="1" xfId="13" applyFont="1" applyFill="1" applyBorder="1" applyAlignment="1"/>
    <xf numFmtId="1" fontId="4" fillId="0" borderId="0" xfId="0" applyNumberFormat="1" applyFont="1" applyFill="1" applyAlignment="1"/>
    <xf numFmtId="1" fontId="4" fillId="3" borderId="1" xfId="0" applyNumberFormat="1" applyFont="1" applyFill="1" applyBorder="1" applyAlignment="1"/>
    <xf numFmtId="1" fontId="4" fillId="3" borderId="0" xfId="0" applyNumberFormat="1" applyFont="1" applyFill="1" applyAlignment="1"/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7" fillId="2" borderId="1" xfId="1" applyNumberFormat="1" applyFont="1" applyFill="1" applyBorder="1" applyAlignment="1"/>
    <xf numFmtId="0" fontId="4" fillId="4" borderId="1" xfId="0" applyFont="1" applyFill="1" applyBorder="1" applyAlignment="1"/>
    <xf numFmtId="0" fontId="13" fillId="2" borderId="1" xfId="0" applyNumberFormat="1" applyFont="1" applyFill="1" applyBorder="1" applyAlignment="1"/>
    <xf numFmtId="0" fontId="4" fillId="3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2" borderId="1" xfId="2" applyFont="1" applyFill="1" applyBorder="1" applyAlignment="1"/>
    <xf numFmtId="0" fontId="7" fillId="2" borderId="1" xfId="1" applyNumberFormat="1" applyFont="1" applyFill="1" applyBorder="1" applyAlignment="1"/>
    <xf numFmtId="0" fontId="6" fillId="2" borderId="1" xfId="0" applyNumberFormat="1" applyFont="1" applyFill="1" applyBorder="1" applyAlignment="1"/>
    <xf numFmtId="164" fontId="4" fillId="3" borderId="1" xfId="1" applyNumberFormat="1" applyFont="1" applyFill="1" applyBorder="1" applyAlignment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5" borderId="3" xfId="0" applyNumberFormat="1" applyFont="1" applyFill="1" applyBorder="1" applyAlignment="1">
      <alignment horizontal="center" vertical="top" wrapText="1"/>
    </xf>
    <xf numFmtId="49" fontId="4" fillId="5" borderId="4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1" fontId="4" fillId="5" borderId="2" xfId="0" applyNumberFormat="1" applyFont="1" applyFill="1" applyBorder="1" applyAlignment="1">
      <alignment horizontal="center" vertical="top" wrapText="1"/>
    </xf>
    <xf numFmtId="1" fontId="4" fillId="5" borderId="3" xfId="0" applyNumberFormat="1" applyFont="1" applyFill="1" applyBorder="1" applyAlignment="1">
      <alignment horizontal="center" vertical="top" wrapText="1"/>
    </xf>
    <xf numFmtId="1" fontId="4" fillId="5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4" fillId="0" borderId="0" xfId="0" applyFont="1" applyFill="1" applyAlignment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selection activeCell="B4" sqref="B1:D1048576"/>
    </sheetView>
  </sheetViews>
  <sheetFormatPr defaultColWidth="9.08984375" defaultRowHeight="18" x14ac:dyDescent="0.4"/>
  <cols>
    <col min="1" max="1" width="7.453125" style="4" customWidth="1"/>
    <col min="2" max="2" width="20.36328125" style="5" hidden="1" customWidth="1"/>
    <col min="3" max="3" width="18" style="5" hidden="1" customWidth="1"/>
    <col min="4" max="4" width="22.08984375" style="5" hidden="1" customWidth="1"/>
    <col min="5" max="7" width="8.81640625" style="5" customWidth="1"/>
    <col min="8" max="8" width="14.26953125" style="19" customWidth="1"/>
    <col min="9" max="9" width="8.08984375" style="18" customWidth="1"/>
    <col min="10" max="10" width="25.6328125" style="4" hidden="1" customWidth="1"/>
    <col min="11" max="11" width="10.08984375" style="9" customWidth="1"/>
    <col min="12" max="12" width="10" style="8" customWidth="1"/>
    <col min="13" max="13" width="10" style="4" customWidth="1"/>
    <col min="14" max="14" width="12.54296875" style="9" customWidth="1"/>
    <col min="15" max="16384" width="9.08984375" style="1"/>
  </cols>
  <sheetData>
    <row r="1" spans="1:15" s="6" customFormat="1" x14ac:dyDescent="0.4">
      <c r="H1" s="26"/>
      <c r="I1" s="16"/>
      <c r="K1" s="7"/>
      <c r="L1" s="14"/>
      <c r="M1" s="14"/>
      <c r="N1" s="7"/>
    </row>
    <row r="2" spans="1:15" s="6" customFormat="1" x14ac:dyDescent="0.4">
      <c r="A2" s="11" t="s">
        <v>88</v>
      </c>
      <c r="H2" s="26"/>
      <c r="I2" s="16"/>
      <c r="K2" s="7"/>
      <c r="L2" s="14"/>
      <c r="M2" s="14"/>
      <c r="N2" s="7"/>
    </row>
    <row r="3" spans="1:15" s="6" customFormat="1" x14ac:dyDescent="0.4">
      <c r="A3" s="47" t="s">
        <v>89</v>
      </c>
      <c r="B3" s="48"/>
      <c r="C3" s="48"/>
      <c r="H3" s="26"/>
      <c r="I3" s="16"/>
      <c r="K3" s="7"/>
      <c r="L3" s="14"/>
      <c r="M3" s="14"/>
      <c r="N3" s="7"/>
    </row>
    <row r="4" spans="1:15" s="2" customFormat="1" ht="22.5" customHeight="1" x14ac:dyDescent="0.35">
      <c r="A4" s="35" t="s">
        <v>0</v>
      </c>
      <c r="B4" s="35" t="s">
        <v>1</v>
      </c>
      <c r="C4" s="35" t="s">
        <v>2</v>
      </c>
      <c r="D4" s="35" t="s">
        <v>3</v>
      </c>
      <c r="E4" s="35"/>
      <c r="F4" s="35"/>
      <c r="G4" s="35"/>
      <c r="H4" s="41" t="s">
        <v>11</v>
      </c>
      <c r="I4" s="44" t="s">
        <v>4</v>
      </c>
      <c r="J4" s="35" t="s">
        <v>9</v>
      </c>
      <c r="K4" s="38" t="s">
        <v>6</v>
      </c>
      <c r="L4" s="35" t="s">
        <v>5</v>
      </c>
      <c r="M4" s="35" t="s">
        <v>8</v>
      </c>
      <c r="N4" s="38" t="s">
        <v>7</v>
      </c>
    </row>
    <row r="5" spans="1:15" s="2" customFormat="1" ht="16.5" customHeight="1" x14ac:dyDescent="0.35">
      <c r="A5" s="36"/>
      <c r="B5" s="36"/>
      <c r="C5" s="36"/>
      <c r="D5" s="36"/>
      <c r="E5" s="36"/>
      <c r="F5" s="36"/>
      <c r="G5" s="36"/>
      <c r="H5" s="42"/>
      <c r="I5" s="45"/>
      <c r="J5" s="36"/>
      <c r="K5" s="39"/>
      <c r="L5" s="36"/>
      <c r="M5" s="36"/>
      <c r="N5" s="39"/>
    </row>
    <row r="6" spans="1:15" s="2" customFormat="1" x14ac:dyDescent="0.35">
      <c r="A6" s="37"/>
      <c r="B6" s="37"/>
      <c r="C6" s="37"/>
      <c r="D6" s="37"/>
      <c r="E6" s="37"/>
      <c r="F6" s="37"/>
      <c r="G6" s="37"/>
      <c r="H6" s="43"/>
      <c r="I6" s="46"/>
      <c r="J6" s="37"/>
      <c r="K6" s="40"/>
      <c r="L6" s="37"/>
      <c r="M6" s="37"/>
      <c r="N6" s="40"/>
    </row>
    <row r="7" spans="1:15" x14ac:dyDescent="0.4">
      <c r="A7" s="12">
        <v>3</v>
      </c>
      <c r="B7" s="32" t="s">
        <v>23</v>
      </c>
      <c r="C7" s="32" t="s">
        <v>24</v>
      </c>
      <c r="D7" s="32" t="s">
        <v>69</v>
      </c>
      <c r="E7" s="30" t="str">
        <f t="shared" ref="E7:E16" si="0">LEFT(B7,1)</f>
        <v>П</v>
      </c>
      <c r="F7" s="30" t="str">
        <f t="shared" ref="F7:F16" si="1">LEFT(C7,1)</f>
        <v>Р</v>
      </c>
      <c r="G7" s="30" t="str">
        <f t="shared" ref="G7:G16" si="2">LEFT(D7,1)</f>
        <v>Р</v>
      </c>
      <c r="H7" s="25" t="s">
        <v>22</v>
      </c>
      <c r="I7" s="34">
        <v>7</v>
      </c>
      <c r="J7" s="27" t="s">
        <v>10</v>
      </c>
      <c r="K7" s="22">
        <v>11</v>
      </c>
      <c r="L7" s="33">
        <v>25</v>
      </c>
      <c r="M7" s="15">
        <f t="shared" ref="M7:M16" si="3">K7/L7</f>
        <v>0.44</v>
      </c>
      <c r="N7" s="24" t="str">
        <f t="shared" ref="N7:N16" si="4">IF(K7&gt;75%*L7,"Победитель",IF(K7&gt;50%*L7,"Призёр","Участник"))</f>
        <v>Участник</v>
      </c>
    </row>
    <row r="8" spans="1:15" x14ac:dyDescent="0.4">
      <c r="A8" s="31">
        <v>4</v>
      </c>
      <c r="B8" s="32" t="s">
        <v>25</v>
      </c>
      <c r="C8" s="32" t="s">
        <v>26</v>
      </c>
      <c r="D8" s="32" t="s">
        <v>20</v>
      </c>
      <c r="E8" s="30" t="str">
        <f t="shared" si="0"/>
        <v>М</v>
      </c>
      <c r="F8" s="30" t="str">
        <f t="shared" si="1"/>
        <v>К</v>
      </c>
      <c r="G8" s="30" t="str">
        <f t="shared" si="2"/>
        <v>С</v>
      </c>
      <c r="H8" s="25" t="s">
        <v>22</v>
      </c>
      <c r="I8" s="34">
        <v>7</v>
      </c>
      <c r="J8" s="27" t="s">
        <v>10</v>
      </c>
      <c r="K8" s="22">
        <v>10</v>
      </c>
      <c r="L8" s="33">
        <v>25</v>
      </c>
      <c r="M8" s="15">
        <f t="shared" si="3"/>
        <v>0.4</v>
      </c>
      <c r="N8" s="24" t="str">
        <f t="shared" si="4"/>
        <v>Участник</v>
      </c>
    </row>
    <row r="9" spans="1:15" x14ac:dyDescent="0.4">
      <c r="A9" s="31">
        <v>6</v>
      </c>
      <c r="B9" s="20" t="s">
        <v>27</v>
      </c>
      <c r="C9" s="20" t="s">
        <v>28</v>
      </c>
      <c r="D9" s="20" t="s">
        <v>20</v>
      </c>
      <c r="E9" s="30" t="str">
        <f t="shared" si="0"/>
        <v>С</v>
      </c>
      <c r="F9" s="30" t="str">
        <f t="shared" si="1"/>
        <v>М</v>
      </c>
      <c r="G9" s="30" t="str">
        <f t="shared" si="2"/>
        <v>С</v>
      </c>
      <c r="H9" s="25" t="s">
        <v>22</v>
      </c>
      <c r="I9" s="21">
        <v>7</v>
      </c>
      <c r="J9" s="27" t="s">
        <v>10</v>
      </c>
      <c r="K9" s="22">
        <v>8</v>
      </c>
      <c r="L9" s="33">
        <v>25</v>
      </c>
      <c r="M9" s="15">
        <f t="shared" si="3"/>
        <v>0.32</v>
      </c>
      <c r="N9" s="29" t="str">
        <f t="shared" si="4"/>
        <v>Участник</v>
      </c>
      <c r="O9" s="3"/>
    </row>
    <row r="10" spans="1:15" x14ac:dyDescent="0.4">
      <c r="A10" s="31">
        <v>13</v>
      </c>
      <c r="B10" s="32" t="s">
        <v>31</v>
      </c>
      <c r="C10" s="32" t="s">
        <v>32</v>
      </c>
      <c r="D10" s="32" t="s">
        <v>33</v>
      </c>
      <c r="E10" s="30" t="str">
        <f t="shared" si="0"/>
        <v>Т</v>
      </c>
      <c r="F10" s="30" t="str">
        <f t="shared" si="1"/>
        <v>П</v>
      </c>
      <c r="G10" s="30" t="str">
        <f t="shared" si="2"/>
        <v>И</v>
      </c>
      <c r="H10" s="25" t="s">
        <v>22</v>
      </c>
      <c r="I10" s="34">
        <v>7</v>
      </c>
      <c r="J10" s="27" t="s">
        <v>10</v>
      </c>
      <c r="K10" s="28">
        <v>3</v>
      </c>
      <c r="L10" s="33">
        <v>25</v>
      </c>
      <c r="M10" s="15">
        <f t="shared" si="3"/>
        <v>0.12</v>
      </c>
      <c r="N10" s="29" t="str">
        <f t="shared" si="4"/>
        <v>Участник</v>
      </c>
    </row>
    <row r="11" spans="1:15" x14ac:dyDescent="0.4">
      <c r="A11" s="31">
        <v>15</v>
      </c>
      <c r="B11" s="32" t="s">
        <v>34</v>
      </c>
      <c r="C11" s="32" t="s">
        <v>35</v>
      </c>
      <c r="D11" s="32" t="s">
        <v>36</v>
      </c>
      <c r="E11" s="30" t="str">
        <f t="shared" si="0"/>
        <v>К</v>
      </c>
      <c r="F11" s="30" t="str">
        <f t="shared" si="1"/>
        <v>В</v>
      </c>
      <c r="G11" s="30" t="str">
        <f t="shared" si="2"/>
        <v>А</v>
      </c>
      <c r="H11" s="25" t="s">
        <v>22</v>
      </c>
      <c r="I11" s="34">
        <v>7</v>
      </c>
      <c r="J11" s="27" t="s">
        <v>10</v>
      </c>
      <c r="K11" s="28">
        <v>2</v>
      </c>
      <c r="L11" s="33">
        <v>25</v>
      </c>
      <c r="M11" s="15">
        <f t="shared" si="3"/>
        <v>0.08</v>
      </c>
      <c r="N11" s="29" t="str">
        <f t="shared" si="4"/>
        <v>Участник</v>
      </c>
    </row>
    <row r="12" spans="1:15" x14ac:dyDescent="0.4">
      <c r="A12" s="31">
        <v>23</v>
      </c>
      <c r="B12" s="13" t="s">
        <v>39</v>
      </c>
      <c r="C12" s="13" t="s">
        <v>40</v>
      </c>
      <c r="D12" s="13" t="s">
        <v>14</v>
      </c>
      <c r="E12" s="30" t="str">
        <f t="shared" si="0"/>
        <v>Ф</v>
      </c>
      <c r="F12" s="30" t="str">
        <f t="shared" si="1"/>
        <v>С</v>
      </c>
      <c r="G12" s="30" t="str">
        <f t="shared" si="2"/>
        <v>А</v>
      </c>
      <c r="H12" s="25" t="s">
        <v>22</v>
      </c>
      <c r="I12" s="17">
        <v>7</v>
      </c>
      <c r="J12" s="27" t="s">
        <v>10</v>
      </c>
      <c r="K12" s="10">
        <v>0</v>
      </c>
      <c r="L12" s="33">
        <v>25</v>
      </c>
      <c r="M12" s="15">
        <f t="shared" si="3"/>
        <v>0</v>
      </c>
      <c r="N12" s="29" t="str">
        <f t="shared" si="4"/>
        <v>Участник</v>
      </c>
    </row>
    <row r="13" spans="1:15" x14ac:dyDescent="0.4">
      <c r="A13" s="31">
        <v>24</v>
      </c>
      <c r="B13" s="32" t="s">
        <v>41</v>
      </c>
      <c r="C13" s="32" t="s">
        <v>42</v>
      </c>
      <c r="D13" s="32" t="s">
        <v>43</v>
      </c>
      <c r="E13" s="30" t="str">
        <f t="shared" si="0"/>
        <v>К</v>
      </c>
      <c r="F13" s="30" t="str">
        <f t="shared" si="1"/>
        <v>П</v>
      </c>
      <c r="G13" s="30" t="str">
        <f t="shared" si="2"/>
        <v>Ф</v>
      </c>
      <c r="H13" s="25" t="s">
        <v>22</v>
      </c>
      <c r="I13" s="17">
        <v>8</v>
      </c>
      <c r="J13" s="27" t="s">
        <v>10</v>
      </c>
      <c r="K13" s="10">
        <v>15.5</v>
      </c>
      <c r="L13" s="33">
        <v>25</v>
      </c>
      <c r="M13" s="15">
        <f t="shared" si="3"/>
        <v>0.62</v>
      </c>
      <c r="N13" s="24" t="str">
        <f t="shared" si="4"/>
        <v>Призёр</v>
      </c>
    </row>
    <row r="14" spans="1:15" x14ac:dyDescent="0.4">
      <c r="A14" s="31">
        <v>26</v>
      </c>
      <c r="B14" s="32" t="s">
        <v>45</v>
      </c>
      <c r="C14" s="32" t="s">
        <v>16</v>
      </c>
      <c r="D14" s="32" t="s">
        <v>17</v>
      </c>
      <c r="E14" s="30" t="str">
        <f t="shared" si="0"/>
        <v>П</v>
      </c>
      <c r="F14" s="30" t="str">
        <f t="shared" si="1"/>
        <v>Н</v>
      </c>
      <c r="G14" s="30" t="str">
        <f t="shared" si="2"/>
        <v>В</v>
      </c>
      <c r="H14" s="25" t="s">
        <v>22</v>
      </c>
      <c r="I14" s="17">
        <v>8</v>
      </c>
      <c r="J14" s="27" t="s">
        <v>10</v>
      </c>
      <c r="K14" s="10">
        <v>10.5</v>
      </c>
      <c r="L14" s="33">
        <v>25</v>
      </c>
      <c r="M14" s="15">
        <f t="shared" si="3"/>
        <v>0.42</v>
      </c>
      <c r="N14" s="24" t="str">
        <f t="shared" si="4"/>
        <v>Участник</v>
      </c>
    </row>
    <row r="15" spans="1:15" x14ac:dyDescent="0.4">
      <c r="A15" s="31">
        <v>29</v>
      </c>
      <c r="B15" s="32" t="s">
        <v>46</v>
      </c>
      <c r="C15" s="32" t="s">
        <v>47</v>
      </c>
      <c r="D15" s="32" t="s">
        <v>37</v>
      </c>
      <c r="E15" s="30" t="str">
        <f t="shared" si="0"/>
        <v>Я</v>
      </c>
      <c r="F15" s="30" t="str">
        <f t="shared" si="1"/>
        <v>Д</v>
      </c>
      <c r="G15" s="30" t="str">
        <f t="shared" si="2"/>
        <v>А</v>
      </c>
      <c r="H15" s="25" t="s">
        <v>22</v>
      </c>
      <c r="I15" s="34">
        <v>8</v>
      </c>
      <c r="J15" s="27" t="s">
        <v>10</v>
      </c>
      <c r="K15" s="28">
        <v>8.5</v>
      </c>
      <c r="L15" s="33">
        <v>25</v>
      </c>
      <c r="M15" s="15">
        <f t="shared" si="3"/>
        <v>0.34</v>
      </c>
      <c r="N15" s="24" t="str">
        <f t="shared" si="4"/>
        <v>Участник</v>
      </c>
    </row>
    <row r="16" spans="1:15" x14ac:dyDescent="0.4">
      <c r="A16" s="31">
        <v>30</v>
      </c>
      <c r="B16" s="32" t="s">
        <v>48</v>
      </c>
      <c r="C16" s="32" t="s">
        <v>49</v>
      </c>
      <c r="D16" s="32" t="s">
        <v>21</v>
      </c>
      <c r="E16" s="30" t="str">
        <f t="shared" si="0"/>
        <v>Р</v>
      </c>
      <c r="F16" s="30" t="str">
        <f t="shared" si="1"/>
        <v>Г</v>
      </c>
      <c r="G16" s="30" t="str">
        <f t="shared" si="2"/>
        <v>С</v>
      </c>
      <c r="H16" s="25" t="s">
        <v>22</v>
      </c>
      <c r="I16" s="34">
        <v>8</v>
      </c>
      <c r="J16" s="27" t="s">
        <v>10</v>
      </c>
      <c r="K16" s="28">
        <v>8.5</v>
      </c>
      <c r="L16" s="33">
        <v>25</v>
      </c>
      <c r="M16" s="15">
        <f t="shared" si="3"/>
        <v>0.34</v>
      </c>
      <c r="N16" s="24" t="str">
        <f t="shared" si="4"/>
        <v>Участник</v>
      </c>
    </row>
    <row r="17" spans="1:14" x14ac:dyDescent="0.4">
      <c r="A17" s="31">
        <v>43</v>
      </c>
      <c r="B17" s="13" t="s">
        <v>53</v>
      </c>
      <c r="C17" s="13" t="s">
        <v>13</v>
      </c>
      <c r="D17" s="13" t="s">
        <v>29</v>
      </c>
      <c r="E17" s="30" t="str">
        <f t="shared" ref="E17:E20" si="5">LEFT(B17,1)</f>
        <v>Б</v>
      </c>
      <c r="F17" s="30" t="str">
        <f t="shared" ref="F17:F20" si="6">LEFT(C17,1)</f>
        <v>С</v>
      </c>
      <c r="G17" s="30" t="str">
        <f t="shared" ref="G17:G20" si="7">LEFT(D17,1)</f>
        <v>Д</v>
      </c>
      <c r="H17" s="25" t="s">
        <v>22</v>
      </c>
      <c r="I17" s="17">
        <v>8</v>
      </c>
      <c r="J17" s="27" t="s">
        <v>10</v>
      </c>
      <c r="K17" s="10">
        <v>4.5</v>
      </c>
      <c r="L17" s="23">
        <v>25</v>
      </c>
      <c r="M17" s="15">
        <f t="shared" ref="M17:M20" si="8">K17/L17</f>
        <v>0.18</v>
      </c>
      <c r="N17" s="29" t="str">
        <f t="shared" ref="N17:N20" si="9">IF(K17&gt;75%*L17,"Победитель",IF(K17&gt;50%*L17,"Призёр","Участник"))</f>
        <v>Участник</v>
      </c>
    </row>
    <row r="18" spans="1:14" x14ac:dyDescent="0.4">
      <c r="A18" s="31">
        <v>56</v>
      </c>
      <c r="B18" s="13" t="s">
        <v>58</v>
      </c>
      <c r="C18" s="13" t="s">
        <v>51</v>
      </c>
      <c r="D18" s="13" t="s">
        <v>29</v>
      </c>
      <c r="E18" s="30" t="str">
        <f t="shared" si="5"/>
        <v>З</v>
      </c>
      <c r="F18" s="30" t="str">
        <f t="shared" si="6"/>
        <v>И</v>
      </c>
      <c r="G18" s="30" t="str">
        <f t="shared" si="7"/>
        <v>Д</v>
      </c>
      <c r="H18" s="25" t="s">
        <v>22</v>
      </c>
      <c r="I18" s="17">
        <v>8</v>
      </c>
      <c r="J18" s="27" t="s">
        <v>10</v>
      </c>
      <c r="K18" s="10">
        <v>3.5</v>
      </c>
      <c r="L18" s="23">
        <v>25</v>
      </c>
      <c r="M18" s="15">
        <f t="shared" si="8"/>
        <v>0.14000000000000001</v>
      </c>
      <c r="N18" s="29" t="str">
        <f t="shared" si="9"/>
        <v>Участник</v>
      </c>
    </row>
    <row r="19" spans="1:14" x14ac:dyDescent="0.4">
      <c r="A19" s="31">
        <v>57</v>
      </c>
      <c r="B19" s="13" t="s">
        <v>59</v>
      </c>
      <c r="C19" s="13" t="s">
        <v>50</v>
      </c>
      <c r="D19" s="13" t="s">
        <v>60</v>
      </c>
      <c r="E19" s="30" t="str">
        <f t="shared" si="5"/>
        <v>У</v>
      </c>
      <c r="F19" s="30" t="str">
        <f t="shared" si="6"/>
        <v>И</v>
      </c>
      <c r="G19" s="30" t="str">
        <f t="shared" si="7"/>
        <v>А</v>
      </c>
      <c r="H19" s="25" t="s">
        <v>22</v>
      </c>
      <c r="I19" s="17">
        <v>8</v>
      </c>
      <c r="J19" s="27" t="s">
        <v>10</v>
      </c>
      <c r="K19" s="10">
        <v>3.5</v>
      </c>
      <c r="L19" s="23">
        <v>25</v>
      </c>
      <c r="M19" s="15">
        <f t="shared" si="8"/>
        <v>0.14000000000000001</v>
      </c>
      <c r="N19" s="29" t="str">
        <f t="shared" si="9"/>
        <v>Участник</v>
      </c>
    </row>
    <row r="20" spans="1:14" x14ac:dyDescent="0.4">
      <c r="A20" s="31">
        <v>58</v>
      </c>
      <c r="B20" s="13" t="s">
        <v>61</v>
      </c>
      <c r="C20" s="13" t="s">
        <v>62</v>
      </c>
      <c r="D20" s="13" t="s">
        <v>19</v>
      </c>
      <c r="E20" s="30" t="str">
        <f t="shared" si="5"/>
        <v>М</v>
      </c>
      <c r="F20" s="30" t="str">
        <f t="shared" si="6"/>
        <v>В</v>
      </c>
      <c r="G20" s="30" t="str">
        <f t="shared" si="7"/>
        <v>А</v>
      </c>
      <c r="H20" s="25" t="s">
        <v>22</v>
      </c>
      <c r="I20" s="17">
        <v>8</v>
      </c>
      <c r="J20" s="27" t="s">
        <v>10</v>
      </c>
      <c r="K20" s="10">
        <v>3.5</v>
      </c>
      <c r="L20" s="23">
        <v>25</v>
      </c>
      <c r="M20" s="15">
        <f t="shared" si="8"/>
        <v>0.14000000000000001</v>
      </c>
      <c r="N20" s="29" t="str">
        <f t="shared" si="9"/>
        <v>Участник</v>
      </c>
    </row>
    <row r="21" spans="1:14" x14ac:dyDescent="0.4">
      <c r="A21" s="31">
        <v>73</v>
      </c>
      <c r="B21" s="13" t="s">
        <v>63</v>
      </c>
      <c r="C21" s="13" t="s">
        <v>18</v>
      </c>
      <c r="D21" s="13" t="s">
        <v>14</v>
      </c>
      <c r="E21" s="30" t="str">
        <f t="shared" ref="E21" si="10">LEFT(B21,1)</f>
        <v>Б</v>
      </c>
      <c r="F21" s="30" t="str">
        <f t="shared" ref="F21" si="11">LEFT(C21,1)</f>
        <v>А</v>
      </c>
      <c r="G21" s="30" t="str">
        <f t="shared" ref="G21" si="12">LEFT(D21,1)</f>
        <v>А</v>
      </c>
      <c r="H21" s="25" t="s">
        <v>22</v>
      </c>
      <c r="I21" s="17">
        <v>8</v>
      </c>
      <c r="J21" s="27" t="s">
        <v>10</v>
      </c>
      <c r="K21" s="10">
        <v>2.5</v>
      </c>
      <c r="L21" s="23">
        <v>25</v>
      </c>
      <c r="M21" s="15">
        <f t="shared" ref="M21" si="13">K21/L21</f>
        <v>0.1</v>
      </c>
      <c r="N21" s="29" t="str">
        <f t="shared" ref="N21" si="14">IF(K21&gt;75%*L21,"Победитель",IF(K21&gt;50%*L21,"Призёр","Участник"))</f>
        <v>Участник</v>
      </c>
    </row>
    <row r="22" spans="1:14" x14ac:dyDescent="0.4">
      <c r="A22" s="31">
        <v>102</v>
      </c>
      <c r="B22" s="13" t="s">
        <v>65</v>
      </c>
      <c r="C22" s="13" t="s">
        <v>57</v>
      </c>
      <c r="D22" s="13" t="s">
        <v>12</v>
      </c>
      <c r="E22" s="30" t="str">
        <f t="shared" ref="E22:E25" si="15">LEFT(B22,1)</f>
        <v>Н</v>
      </c>
      <c r="F22" s="30" t="str">
        <f t="shared" ref="F22:F25" si="16">LEFT(C22,1)</f>
        <v>Д</v>
      </c>
      <c r="G22" s="30" t="str">
        <f t="shared" ref="G22:G25" si="17">LEFT(D22,1)</f>
        <v>А</v>
      </c>
      <c r="H22" s="25" t="s">
        <v>22</v>
      </c>
      <c r="I22" s="17">
        <v>9</v>
      </c>
      <c r="J22" s="27" t="s">
        <v>10</v>
      </c>
      <c r="K22" s="10">
        <v>9</v>
      </c>
      <c r="L22" s="33">
        <v>40</v>
      </c>
      <c r="M22" s="15">
        <f t="shared" ref="M22:M25" si="18">K22/L22</f>
        <v>0.22500000000000001</v>
      </c>
      <c r="N22" s="29" t="str">
        <f t="shared" ref="N22:N25" si="19">IF(K22&gt;75%*L22,"Победитель",IF(K22&gt;50%*L22,"Призёр","Участник"))</f>
        <v>Участник</v>
      </c>
    </row>
    <row r="23" spans="1:14" x14ac:dyDescent="0.4">
      <c r="A23" s="31">
        <v>104</v>
      </c>
      <c r="B23" s="13" t="s">
        <v>66</v>
      </c>
      <c r="C23" s="13" t="s">
        <v>64</v>
      </c>
      <c r="D23" s="13" t="s">
        <v>56</v>
      </c>
      <c r="E23" s="30" t="str">
        <f t="shared" si="15"/>
        <v>Т</v>
      </c>
      <c r="F23" s="30" t="str">
        <f t="shared" si="16"/>
        <v>А</v>
      </c>
      <c r="G23" s="30" t="str">
        <f t="shared" si="17"/>
        <v>М</v>
      </c>
      <c r="H23" s="25" t="s">
        <v>22</v>
      </c>
      <c r="I23" s="17">
        <v>9</v>
      </c>
      <c r="J23" s="27" t="s">
        <v>10</v>
      </c>
      <c r="K23" s="10">
        <v>7</v>
      </c>
      <c r="L23" s="33">
        <v>40</v>
      </c>
      <c r="M23" s="15">
        <f t="shared" si="18"/>
        <v>0.17499999999999999</v>
      </c>
      <c r="N23" s="29" t="str">
        <f t="shared" si="19"/>
        <v>Участник</v>
      </c>
    </row>
    <row r="24" spans="1:14" x14ac:dyDescent="0.4">
      <c r="A24" s="31">
        <v>114</v>
      </c>
      <c r="B24" s="13" t="s">
        <v>67</v>
      </c>
      <c r="C24" s="13" t="s">
        <v>51</v>
      </c>
      <c r="D24" s="13" t="s">
        <v>12</v>
      </c>
      <c r="E24" s="30" t="str">
        <f t="shared" si="15"/>
        <v>А</v>
      </c>
      <c r="F24" s="30" t="str">
        <f t="shared" si="16"/>
        <v>И</v>
      </c>
      <c r="G24" s="30" t="str">
        <f t="shared" si="17"/>
        <v>А</v>
      </c>
      <c r="H24" s="25" t="s">
        <v>22</v>
      </c>
      <c r="I24" s="17">
        <v>9</v>
      </c>
      <c r="J24" s="27" t="s">
        <v>10</v>
      </c>
      <c r="K24" s="10">
        <v>2</v>
      </c>
      <c r="L24" s="33">
        <v>40</v>
      </c>
      <c r="M24" s="15">
        <f t="shared" si="18"/>
        <v>0.05</v>
      </c>
      <c r="N24" s="29" t="str">
        <f t="shared" si="19"/>
        <v>Участник</v>
      </c>
    </row>
    <row r="25" spans="1:14" x14ac:dyDescent="0.4">
      <c r="A25" s="31">
        <v>116</v>
      </c>
      <c r="B25" s="32" t="s">
        <v>68</v>
      </c>
      <c r="C25" s="32" t="s">
        <v>44</v>
      </c>
      <c r="D25" s="32" t="s">
        <v>29</v>
      </c>
      <c r="E25" s="30" t="str">
        <f t="shared" si="15"/>
        <v>К</v>
      </c>
      <c r="F25" s="30" t="str">
        <f t="shared" si="16"/>
        <v>П</v>
      </c>
      <c r="G25" s="30" t="str">
        <f t="shared" si="17"/>
        <v>Д</v>
      </c>
      <c r="H25" s="25" t="s">
        <v>22</v>
      </c>
      <c r="I25" s="34">
        <v>10</v>
      </c>
      <c r="J25" s="27" t="s">
        <v>10</v>
      </c>
      <c r="K25" s="10">
        <v>40</v>
      </c>
      <c r="L25" s="33">
        <v>40</v>
      </c>
      <c r="M25" s="15">
        <f t="shared" si="18"/>
        <v>1</v>
      </c>
      <c r="N25" s="24" t="str">
        <f t="shared" si="19"/>
        <v>Победитель</v>
      </c>
    </row>
    <row r="26" spans="1:14" x14ac:dyDescent="0.4">
      <c r="A26" s="31">
        <v>130</v>
      </c>
      <c r="B26" s="13" t="s">
        <v>70</v>
      </c>
      <c r="C26" s="13" t="s">
        <v>54</v>
      </c>
      <c r="D26" s="13" t="s">
        <v>38</v>
      </c>
      <c r="E26" s="30" t="str">
        <f t="shared" ref="E26:E36" si="20">LEFT(B26,1)</f>
        <v>С</v>
      </c>
      <c r="F26" s="30" t="str">
        <f t="shared" ref="F26:F36" si="21">LEFT(C26,1)</f>
        <v>М</v>
      </c>
      <c r="G26" s="30" t="str">
        <f t="shared" ref="G26:G36" si="22">LEFT(D26,1)</f>
        <v>Ю</v>
      </c>
      <c r="H26" s="25" t="s">
        <v>22</v>
      </c>
      <c r="I26" s="17">
        <v>10</v>
      </c>
      <c r="J26" s="27" t="s">
        <v>10</v>
      </c>
      <c r="K26" s="10">
        <v>12</v>
      </c>
      <c r="L26" s="33">
        <v>40</v>
      </c>
      <c r="M26" s="15">
        <f t="shared" ref="M26:M36" si="23">K26/L26</f>
        <v>0.3</v>
      </c>
      <c r="N26" s="29" t="str">
        <f t="shared" ref="N26:N36" si="24">IF(K26&gt;75%*L26,"Победитель",IF(K26&gt;50%*L26,"Призёр","Участник"))</f>
        <v>Участник</v>
      </c>
    </row>
    <row r="27" spans="1:14" x14ac:dyDescent="0.4">
      <c r="A27" s="31">
        <v>135</v>
      </c>
      <c r="B27" s="13" t="s">
        <v>71</v>
      </c>
      <c r="C27" s="13" t="s">
        <v>64</v>
      </c>
      <c r="D27" s="13" t="s">
        <v>14</v>
      </c>
      <c r="E27" s="30" t="str">
        <f t="shared" si="20"/>
        <v>С</v>
      </c>
      <c r="F27" s="30" t="str">
        <f t="shared" si="21"/>
        <v>А</v>
      </c>
      <c r="G27" s="30" t="str">
        <f t="shared" si="22"/>
        <v>А</v>
      </c>
      <c r="H27" s="25" t="s">
        <v>22</v>
      </c>
      <c r="I27" s="17">
        <v>10</v>
      </c>
      <c r="J27" s="27" t="s">
        <v>10</v>
      </c>
      <c r="K27" s="10">
        <v>9</v>
      </c>
      <c r="L27" s="33">
        <v>40</v>
      </c>
      <c r="M27" s="15">
        <f t="shared" si="23"/>
        <v>0.22500000000000001</v>
      </c>
      <c r="N27" s="29" t="str">
        <f t="shared" si="24"/>
        <v>Участник</v>
      </c>
    </row>
    <row r="28" spans="1:14" x14ac:dyDescent="0.4">
      <c r="A28" s="31">
        <v>141</v>
      </c>
      <c r="B28" s="13" t="s">
        <v>72</v>
      </c>
      <c r="C28" s="13" t="s">
        <v>73</v>
      </c>
      <c r="D28" s="13" t="s">
        <v>15</v>
      </c>
      <c r="E28" s="30" t="str">
        <f t="shared" si="20"/>
        <v>О</v>
      </c>
      <c r="F28" s="30" t="str">
        <f t="shared" si="21"/>
        <v>К</v>
      </c>
      <c r="G28" s="30" t="str">
        <f t="shared" si="22"/>
        <v>И</v>
      </c>
      <c r="H28" s="25" t="s">
        <v>22</v>
      </c>
      <c r="I28" s="17">
        <v>10</v>
      </c>
      <c r="J28" s="27" t="s">
        <v>10</v>
      </c>
      <c r="K28" s="10">
        <v>7</v>
      </c>
      <c r="L28" s="33">
        <v>40</v>
      </c>
      <c r="M28" s="15">
        <f t="shared" si="23"/>
        <v>0.17499999999999999</v>
      </c>
      <c r="N28" s="29" t="str">
        <f t="shared" si="24"/>
        <v>Участник</v>
      </c>
    </row>
    <row r="29" spans="1:14" x14ac:dyDescent="0.4">
      <c r="A29" s="31">
        <v>142</v>
      </c>
      <c r="B29" s="13" t="s">
        <v>74</v>
      </c>
      <c r="C29" s="13" t="s">
        <v>75</v>
      </c>
      <c r="D29" s="13" t="s">
        <v>21</v>
      </c>
      <c r="E29" s="30" t="str">
        <f t="shared" si="20"/>
        <v>Ж</v>
      </c>
      <c r="F29" s="30" t="str">
        <f t="shared" si="21"/>
        <v>М</v>
      </c>
      <c r="G29" s="30" t="str">
        <f t="shared" si="22"/>
        <v>С</v>
      </c>
      <c r="H29" s="25" t="s">
        <v>22</v>
      </c>
      <c r="I29" s="17">
        <v>10</v>
      </c>
      <c r="J29" s="27" t="s">
        <v>10</v>
      </c>
      <c r="K29" s="10">
        <v>7</v>
      </c>
      <c r="L29" s="33">
        <v>40</v>
      </c>
      <c r="M29" s="15">
        <f t="shared" si="23"/>
        <v>0.17499999999999999</v>
      </c>
      <c r="N29" s="29" t="str">
        <f t="shared" si="24"/>
        <v>Участник</v>
      </c>
    </row>
    <row r="30" spans="1:14" x14ac:dyDescent="0.4">
      <c r="A30" s="31">
        <v>145</v>
      </c>
      <c r="B30" s="13" t="s">
        <v>55</v>
      </c>
      <c r="C30" s="13" t="s">
        <v>54</v>
      </c>
      <c r="D30" s="13" t="s">
        <v>56</v>
      </c>
      <c r="E30" s="30" t="str">
        <f t="shared" si="20"/>
        <v>Г</v>
      </c>
      <c r="F30" s="30" t="str">
        <f t="shared" si="21"/>
        <v>М</v>
      </c>
      <c r="G30" s="30" t="str">
        <f t="shared" si="22"/>
        <v>М</v>
      </c>
      <c r="H30" s="25" t="s">
        <v>22</v>
      </c>
      <c r="I30" s="17">
        <v>10</v>
      </c>
      <c r="J30" s="27" t="s">
        <v>10</v>
      </c>
      <c r="K30" s="10">
        <v>0</v>
      </c>
      <c r="L30" s="33">
        <v>40</v>
      </c>
      <c r="M30" s="15">
        <f t="shared" si="23"/>
        <v>0</v>
      </c>
      <c r="N30" s="29" t="str">
        <f t="shared" si="24"/>
        <v>Участник</v>
      </c>
    </row>
    <row r="31" spans="1:14" x14ac:dyDescent="0.4">
      <c r="A31" s="31">
        <v>147</v>
      </c>
      <c r="B31" s="13" t="s">
        <v>76</v>
      </c>
      <c r="C31" s="13" t="s">
        <v>51</v>
      </c>
      <c r="D31" s="13" t="s">
        <v>77</v>
      </c>
      <c r="E31" s="30" t="str">
        <f t="shared" si="20"/>
        <v>С</v>
      </c>
      <c r="F31" s="30" t="str">
        <f t="shared" si="21"/>
        <v>И</v>
      </c>
      <c r="G31" s="30" t="str">
        <f t="shared" si="22"/>
        <v>В</v>
      </c>
      <c r="H31" s="25" t="s">
        <v>22</v>
      </c>
      <c r="I31" s="17">
        <v>11</v>
      </c>
      <c r="J31" s="27" t="s">
        <v>10</v>
      </c>
      <c r="K31" s="10">
        <v>27</v>
      </c>
      <c r="L31" s="33">
        <v>40</v>
      </c>
      <c r="M31" s="15">
        <f t="shared" si="23"/>
        <v>0.67500000000000004</v>
      </c>
      <c r="N31" s="24" t="str">
        <f t="shared" si="24"/>
        <v>Призёр</v>
      </c>
    </row>
    <row r="32" spans="1:14" x14ac:dyDescent="0.4">
      <c r="A32" s="31">
        <v>148</v>
      </c>
      <c r="B32" s="13" t="s">
        <v>78</v>
      </c>
      <c r="C32" s="13" t="s">
        <v>44</v>
      </c>
      <c r="D32" s="13" t="s">
        <v>52</v>
      </c>
      <c r="E32" s="30" t="str">
        <f t="shared" si="20"/>
        <v>В</v>
      </c>
      <c r="F32" s="30" t="str">
        <f t="shared" si="21"/>
        <v>П</v>
      </c>
      <c r="G32" s="30" t="str">
        <f t="shared" si="22"/>
        <v>П</v>
      </c>
      <c r="H32" s="25" t="s">
        <v>22</v>
      </c>
      <c r="I32" s="17">
        <v>11</v>
      </c>
      <c r="J32" s="27" t="s">
        <v>10</v>
      </c>
      <c r="K32" s="10">
        <v>23</v>
      </c>
      <c r="L32" s="33">
        <v>40</v>
      </c>
      <c r="M32" s="15">
        <f t="shared" si="23"/>
        <v>0.57499999999999996</v>
      </c>
      <c r="N32" s="24" t="str">
        <f t="shared" si="24"/>
        <v>Призёр</v>
      </c>
    </row>
    <row r="33" spans="1:14" x14ac:dyDescent="0.4">
      <c r="A33" s="31">
        <v>150</v>
      </c>
      <c r="B33" s="13" t="s">
        <v>79</v>
      </c>
      <c r="C33" s="13" t="s">
        <v>18</v>
      </c>
      <c r="D33" s="13" t="s">
        <v>80</v>
      </c>
      <c r="E33" s="30" t="str">
        <f t="shared" si="20"/>
        <v>К</v>
      </c>
      <c r="F33" s="30" t="str">
        <f t="shared" si="21"/>
        <v>А</v>
      </c>
      <c r="G33" s="30" t="str">
        <f t="shared" si="22"/>
        <v>В</v>
      </c>
      <c r="H33" s="25" t="s">
        <v>22</v>
      </c>
      <c r="I33" s="17">
        <v>11</v>
      </c>
      <c r="J33" s="27" t="s">
        <v>10</v>
      </c>
      <c r="K33" s="10">
        <v>20</v>
      </c>
      <c r="L33" s="33">
        <v>40</v>
      </c>
      <c r="M33" s="15">
        <f t="shared" si="23"/>
        <v>0.5</v>
      </c>
      <c r="N33" s="24" t="str">
        <f t="shared" si="24"/>
        <v>Участник</v>
      </c>
    </row>
    <row r="34" spans="1:14" x14ac:dyDescent="0.4">
      <c r="A34" s="31">
        <v>151</v>
      </c>
      <c r="B34" s="13" t="s">
        <v>81</v>
      </c>
      <c r="C34" s="13" t="s">
        <v>82</v>
      </c>
      <c r="D34" s="13" t="s">
        <v>12</v>
      </c>
      <c r="E34" s="30" t="str">
        <f t="shared" si="20"/>
        <v>И</v>
      </c>
      <c r="F34" s="30" t="str">
        <f t="shared" si="21"/>
        <v>А</v>
      </c>
      <c r="G34" s="30" t="str">
        <f t="shared" si="22"/>
        <v>А</v>
      </c>
      <c r="H34" s="25" t="s">
        <v>22</v>
      </c>
      <c r="I34" s="17">
        <v>11</v>
      </c>
      <c r="J34" s="27" t="s">
        <v>10</v>
      </c>
      <c r="K34" s="10">
        <v>16</v>
      </c>
      <c r="L34" s="33">
        <v>40</v>
      </c>
      <c r="M34" s="15">
        <f t="shared" si="23"/>
        <v>0.4</v>
      </c>
      <c r="N34" s="24" t="str">
        <f t="shared" si="24"/>
        <v>Участник</v>
      </c>
    </row>
    <row r="35" spans="1:14" x14ac:dyDescent="0.4">
      <c r="A35" s="31">
        <v>152</v>
      </c>
      <c r="B35" s="13" t="s">
        <v>83</v>
      </c>
      <c r="C35" s="13" t="s">
        <v>30</v>
      </c>
      <c r="D35" s="13" t="s">
        <v>84</v>
      </c>
      <c r="E35" s="30" t="str">
        <f t="shared" si="20"/>
        <v>И</v>
      </c>
      <c r="F35" s="30" t="str">
        <f t="shared" si="21"/>
        <v>А</v>
      </c>
      <c r="G35" s="30" t="str">
        <f t="shared" si="22"/>
        <v>К</v>
      </c>
      <c r="H35" s="25" t="s">
        <v>22</v>
      </c>
      <c r="I35" s="17">
        <v>11</v>
      </c>
      <c r="J35" s="27" t="s">
        <v>10</v>
      </c>
      <c r="K35" s="10">
        <v>14</v>
      </c>
      <c r="L35" s="33">
        <v>40</v>
      </c>
      <c r="M35" s="15">
        <f t="shared" si="23"/>
        <v>0.35</v>
      </c>
      <c r="N35" s="24" t="str">
        <f t="shared" si="24"/>
        <v>Участник</v>
      </c>
    </row>
    <row r="36" spans="1:14" x14ac:dyDescent="0.4">
      <c r="A36" s="31">
        <v>153</v>
      </c>
      <c r="B36" s="13" t="s">
        <v>85</v>
      </c>
      <c r="C36" s="13" t="s">
        <v>86</v>
      </c>
      <c r="D36" s="13" t="s">
        <v>87</v>
      </c>
      <c r="E36" s="30" t="str">
        <f t="shared" si="20"/>
        <v>А</v>
      </c>
      <c r="F36" s="30" t="str">
        <f t="shared" si="21"/>
        <v>А</v>
      </c>
      <c r="G36" s="30" t="str">
        <f t="shared" si="22"/>
        <v>В</v>
      </c>
      <c r="H36" s="25" t="s">
        <v>22</v>
      </c>
      <c r="I36" s="17">
        <v>11</v>
      </c>
      <c r="J36" s="27" t="s">
        <v>10</v>
      </c>
      <c r="K36" s="10">
        <v>13</v>
      </c>
      <c r="L36" s="33">
        <v>40</v>
      </c>
      <c r="M36" s="15">
        <f t="shared" si="23"/>
        <v>0.32500000000000001</v>
      </c>
      <c r="N36" s="24" t="str">
        <f t="shared" si="24"/>
        <v>Участник</v>
      </c>
    </row>
  </sheetData>
  <sortState ref="B7:N170">
    <sortCondition ref="I7:I170"/>
    <sortCondition ref="N7:N170"/>
    <sortCondition descending="1" ref="K7:K170"/>
  </sortState>
  <mergeCells count="15">
    <mergeCell ref="A3:C3"/>
    <mergeCell ref="A4:A6"/>
    <mergeCell ref="B4:B6"/>
    <mergeCell ref="C4:C6"/>
    <mergeCell ref="D4:D6"/>
    <mergeCell ref="L4:L6"/>
    <mergeCell ref="E4:E6"/>
    <mergeCell ref="F4:F6"/>
    <mergeCell ref="G4:G6"/>
    <mergeCell ref="N4:N6"/>
    <mergeCell ref="H4:H6"/>
    <mergeCell ref="I4:I6"/>
    <mergeCell ref="M4:M6"/>
    <mergeCell ref="J4:J6"/>
    <mergeCell ref="K4:K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Физика_7-11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2021-11-10T10:23:26Z</cp:lastPrinted>
  <dcterms:created xsi:type="dcterms:W3CDTF">2018-08-16T12:42:27Z</dcterms:created>
  <dcterms:modified xsi:type="dcterms:W3CDTF">2021-11-10T10:24:21Z</dcterms:modified>
</cp:coreProperties>
</file>