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 V T\!!!2021-2022\Сайт\ВОШ\"/>
    </mc:Choice>
  </mc:AlternateContent>
  <bookViews>
    <workbookView xWindow="0" yWindow="0" windowWidth="15555" windowHeight="9540"/>
  </bookViews>
  <sheets>
    <sheet name="Русский язык_7-11" sheetId="1" r:id="rId1"/>
  </sheets>
  <definedNames>
    <definedName name="_xlnm._FilterDatabase" localSheetId="0" hidden="1">'Русский язык_7-11'!$A$2:$W$23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W8" i="1" s="1"/>
  <c r="T13" i="1"/>
  <c r="W13" i="1" s="1"/>
  <c r="T11" i="1"/>
  <c r="W11" i="1" s="1"/>
  <c r="T12" i="1"/>
  <c r="W12" i="1" s="1"/>
  <c r="T7" i="1"/>
  <c r="W7" i="1" s="1"/>
  <c r="T10" i="1"/>
  <c r="T14" i="1"/>
  <c r="T9" i="1"/>
  <c r="T17" i="1"/>
  <c r="W17" i="1" s="1"/>
  <c r="T15" i="1"/>
  <c r="W15" i="1" s="1"/>
  <c r="T16" i="1"/>
  <c r="W16" i="1" s="1"/>
  <c r="T19" i="1"/>
  <c r="W19" i="1" s="1"/>
  <c r="T18" i="1"/>
  <c r="W18" i="1" s="1"/>
  <c r="T21" i="1"/>
  <c r="W21" i="1" s="1"/>
  <c r="T20" i="1"/>
  <c r="T24" i="1"/>
  <c r="W24" i="1" s="1"/>
  <c r="T26" i="1"/>
  <c r="W26" i="1" s="1"/>
  <c r="T25" i="1"/>
  <c r="W25" i="1" s="1"/>
  <c r="T23" i="1"/>
  <c r="W23" i="1" s="1"/>
  <c r="T22" i="1"/>
  <c r="W22" i="1" s="1"/>
  <c r="T27" i="1"/>
  <c r="W27" i="1" s="1"/>
  <c r="V20" i="1" l="1"/>
  <c r="W20" i="1"/>
  <c r="V10" i="1"/>
  <c r="W10" i="1"/>
  <c r="V14" i="1"/>
  <c r="W14" i="1"/>
  <c r="V21" i="1"/>
  <c r="V15" i="1"/>
  <c r="V25" i="1"/>
  <c r="V18" i="1"/>
  <c r="V12" i="1"/>
  <c r="V26" i="1"/>
  <c r="V19" i="1"/>
  <c r="V11" i="1"/>
  <c r="V24" i="1"/>
  <c r="V13" i="1"/>
  <c r="V9" i="1"/>
  <c r="V27" i="1"/>
  <c r="V17" i="1"/>
  <c r="V8" i="1"/>
  <c r="V23" i="1"/>
  <c r="V7" i="1"/>
  <c r="V22" i="1"/>
  <c r="V16" i="1"/>
</calcChain>
</file>

<file path=xl/sharedStrings.xml><?xml version="1.0" encoding="utf-8"?>
<sst xmlns="http://schemas.openxmlformats.org/spreadsheetml/2006/main" count="150" uniqueCount="66">
  <si>
    <t>№ п/п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</si>
  <si>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</si>
  <si>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</si>
  <si>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</si>
  <si>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</si>
  <si>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</si>
  <si>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</si>
  <si>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</si>
  <si>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</si>
  <si>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</si>
  <si>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</si>
  <si>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</si>
  <si>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</si>
  <si>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</si>
  <si>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№7</t>
  </si>
  <si>
    <t>№8</t>
  </si>
  <si>
    <t>№9</t>
  </si>
  <si>
    <t>№10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</si>
  <si>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</si>
  <si>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</si>
  <si>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</si>
  <si>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</si>
  <si>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</si>
  <si>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М</t>
  </si>
  <si>
    <t>Призёр</t>
  </si>
  <si>
    <t>Р1143</t>
  </si>
  <si>
    <t>Р0942</t>
  </si>
  <si>
    <t>Р1041</t>
  </si>
  <si>
    <t>Р1040</t>
  </si>
  <si>
    <t>Р1138</t>
  </si>
  <si>
    <t>Р1137</t>
  </si>
  <si>
    <t>Р1136</t>
  </si>
  <si>
    <t>Р1135</t>
  </si>
  <si>
    <t>Р1034</t>
  </si>
  <si>
    <t>Р0845</t>
  </si>
  <si>
    <t>Р0844</t>
  </si>
  <si>
    <t>Р1039</t>
  </si>
  <si>
    <t>Р0854</t>
  </si>
  <si>
    <t>Р0853</t>
  </si>
  <si>
    <t>Р0852</t>
  </si>
  <si>
    <t>Р0851</t>
  </si>
  <si>
    <t>Р0850</t>
  </si>
  <si>
    <t>Р0849</t>
  </si>
  <si>
    <t>Р0948</t>
  </si>
  <si>
    <t>Р1047</t>
  </si>
  <si>
    <t>Р0946</t>
  </si>
  <si>
    <t>Итоговая ведомость муниципального этапа всероссийской олимпиады школьников по русскому языку</t>
  </si>
  <si>
    <t>«17» ноября 2021 г.</t>
  </si>
  <si>
    <t>К</t>
  </si>
  <si>
    <t>П</t>
  </si>
  <si>
    <t>Ф</t>
  </si>
  <si>
    <t>З</t>
  </si>
  <si>
    <t>И</t>
  </si>
  <si>
    <t>Д</t>
  </si>
  <si>
    <t>Я</t>
  </si>
  <si>
    <t>А</t>
  </si>
  <si>
    <t>Н</t>
  </si>
  <si>
    <t>С</t>
  </si>
  <si>
    <t>Г</t>
  </si>
  <si>
    <t>О</t>
  </si>
  <si>
    <t>Л</t>
  </si>
  <si>
    <t>В</t>
  </si>
  <si>
    <t>Р</t>
  </si>
  <si>
    <t>Е</t>
  </si>
  <si>
    <t>Ю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</si>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</sst>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4" borderId="1" xfId="0" applyFont="1" applyFill="1" applyBorder="1" applyAlignment="1"/>
    <xf numFmtId="0" fontId="5" fillId="3" borderId="1" xfId="2" applyFont="1" applyFill="1" applyBorder="1" applyAlignment="1"/>
    <xf numFmtId="0" fontId="5" fillId="3" borderId="1" xfId="1" applyNumberFormat="1" applyFont="1" applyFill="1" applyBorder="1" applyAlignment="1"/>
    <xf numFmtId="164" fontId="5" fillId="4" borderId="1" xfId="1" applyNumberFormat="1" applyFont="1" applyFill="1" applyBorder="1" applyAlignment="1"/>
    <xf numFmtId="1" fontId="5" fillId="4" borderId="1" xfId="0" applyNumberFormat="1" applyFont="1" applyFill="1" applyBorder="1" applyAlignment="1"/>
    <xf numFmtId="0" fontId="5" fillId="0" borderId="0" xfId="0" applyFont="1" applyFill="1" applyAlignment="1"/>
    <xf numFmtId="1" fontId="5" fillId="0" borderId="0" xfId="0" applyNumberFormat="1" applyFont="1" applyFill="1" applyAlignment="1"/>
    <xf numFmtId="49" fontId="5" fillId="0" borderId="0" xfId="0" applyNumberFormat="1" applyFont="1" applyFill="1" applyAlignment="1"/>
    <xf numFmtId="0" fontId="5" fillId="0" borderId="0" xfId="0" applyFont="1" applyAlignment="1">
      <alignment vertical="distributed"/>
    </xf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5" fillId="5" borderId="1" xfId="0" applyFont="1" applyFill="1" applyBorder="1" applyAlignment="1"/>
    <xf numFmtId="9" fontId="5" fillId="3" borderId="1" xfId="13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 applyAlignment="1"/>
    <xf numFmtId="0" fontId="5" fillId="3" borderId="0" xfId="0" applyFont="1" applyFill="1" applyAlignment="1"/>
    <xf numFmtId="0" fontId="5" fillId="4" borderId="0" xfId="0" applyFont="1" applyFill="1" applyAlignment="1"/>
    <xf numFmtId="1" fontId="5" fillId="4" borderId="0" xfId="0" applyNumberFormat="1" applyFont="1" applyFill="1" applyAlignment="1"/>
    <xf numFmtId="0" fontId="5" fillId="2" borderId="0" xfId="0" applyFont="1" applyFill="1" applyAlignment="1"/>
    <xf numFmtId="49" fontId="5" fillId="3" borderId="0" xfId="0" applyNumberFormat="1" applyFont="1" applyFill="1" applyAlignment="1"/>
    <xf numFmtId="0" fontId="5" fillId="5" borderId="0" xfId="0" applyFont="1" applyFill="1" applyAlignment="1"/>
    <xf numFmtId="0" fontId="5" fillId="6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5" xfId="0" applyNumberFormat="1" applyFont="1" applyFill="1" applyBorder="1" applyAlignment="1">
      <alignment horizontal="center" vertical="top" wrapText="1"/>
    </xf>
    <xf numFmtId="49" fontId="5" fillId="6" borderId="6" xfId="0" applyNumberFormat="1" applyFont="1" applyFill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5" xfId="0" applyNumberFormat="1" applyFont="1" applyFill="1" applyBorder="1" applyAlignment="1">
      <alignment horizontal="center" vertical="top" wrapText="1"/>
    </xf>
    <xf numFmtId="1" fontId="5" fillId="6" borderId="6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5" fillId="0" borderId="0" xfId="0" applyFont="1" applyFill="1" applyAlignment="1"/>
  </cellXfs>
  <cellStyles count="20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18"/>
    <cellStyle name="Обычный 3 3" xfId="15"/>
    <cellStyle name="Обычный 4" xfId="1"/>
    <cellStyle name="Обычный 5" xfId="3"/>
    <cellStyle name="Обычный 5 2" xfId="10"/>
    <cellStyle name="Обычный 5 2 2" xfId="17"/>
    <cellStyle name="Обычный 5 3" xfId="14"/>
    <cellStyle name="Обычный 6" xfId="9"/>
    <cellStyle name="Обычный 6 2" xfId="12"/>
    <cellStyle name="Обычный 6 2 2" xfId="19"/>
    <cellStyle name="Обычный 6 3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="70" zoomScaleNormal="70" workbookViewId="0">
      <selection activeCell="Z16" sqref="Z16"/>
    </sheetView>
  </sheetViews>
  <sheetFormatPr defaultColWidth="9.140625" defaultRowHeight="18.75" x14ac:dyDescent="0.3"/>
  <cols>
    <col min="1" max="1" width="7.42578125" style="16" customWidth="1"/>
    <col min="2" max="2" width="6.85546875" style="17" customWidth="1"/>
    <col min="3" max="5" width="4.140625" style="17" customWidth="1"/>
    <col min="6" max="6" width="13.140625" style="17" customWidth="1"/>
    <col min="7" max="7" width="8.140625" style="18" customWidth="1"/>
    <col min="8" max="8" width="12.42578125" style="17" customWidth="1"/>
    <col min="9" max="9" width="25.5703125" style="16" hidden="1" customWidth="1"/>
    <col min="10" max="10" width="6.140625" style="19" hidden="1" customWidth="1"/>
    <col min="11" max="14" width="6" style="19" hidden="1" customWidth="1"/>
    <col min="15" max="15" width="6.140625" style="19" hidden="1" customWidth="1"/>
    <col min="16" max="19" width="6" style="19" hidden="1" customWidth="1"/>
    <col min="20" max="20" width="10.140625" style="20" customWidth="1"/>
    <col min="21" max="21" width="10" style="21" customWidth="1"/>
    <col min="22" max="22" width="10" style="16" customWidth="1"/>
    <col min="23" max="23" width="12.5703125" style="20" customWidth="1"/>
    <col min="24" max="16384" width="9.140625" style="15"/>
  </cols>
  <sheetData>
    <row r="1" spans="1:23" s="6" customFormat="1" x14ac:dyDescent="0.3">
      <c r="G1" s="7"/>
      <c r="T1" s="8"/>
      <c r="W1" s="8"/>
    </row>
    <row r="2" spans="1:23" s="6" customFormat="1" x14ac:dyDescent="0.3">
      <c r="A2" s="6" t="s">
        <v>46</v>
      </c>
      <c r="G2" s="7"/>
      <c r="T2" s="8"/>
      <c r="W2" s="8"/>
    </row>
    <row r="3" spans="1:23" s="6" customFormat="1" x14ac:dyDescent="0.3">
      <c r="A3" s="33" t="s">
        <v>47</v>
      </c>
      <c r="B3" s="34"/>
      <c r="G3" s="7"/>
      <c r="T3" s="8"/>
      <c r="W3" s="8"/>
    </row>
    <row r="4" spans="1:23" s="9" customFormat="1" ht="22.5" customHeight="1" x14ac:dyDescent="0.25">
      <c r="A4" s="22" t="s">
        <v>0</v>
      </c>
      <c r="B4" s="22" t="s">
        <v>4</v>
      </c>
      <c r="C4" s="22"/>
      <c r="D4" s="22"/>
      <c r="E4" s="22"/>
      <c r="F4" s="22" t="s">
        <v>22</v>
      </c>
      <c r="G4" s="28" t="s">
        <v>1</v>
      </c>
      <c r="H4" s="22" t="s">
        <v>21</v>
      </c>
      <c r="I4" s="22" t="s">
        <v>19</v>
      </c>
      <c r="J4" s="31" t="s">
        <v>18</v>
      </c>
      <c r="K4" s="32"/>
      <c r="L4" s="32"/>
      <c r="M4" s="32"/>
      <c r="N4" s="32"/>
      <c r="O4" s="32"/>
      <c r="P4" s="32"/>
      <c r="Q4" s="32"/>
      <c r="R4" s="32"/>
      <c r="S4" s="32"/>
      <c r="T4" s="25" t="s">
        <v>3</v>
      </c>
      <c r="U4" s="22" t="s">
        <v>2</v>
      </c>
      <c r="V4" s="22" t="s">
        <v>12</v>
      </c>
      <c r="W4" s="25" t="s">
        <v>6</v>
      </c>
    </row>
    <row r="5" spans="1:23" s="9" customFormat="1" ht="16.5" customHeight="1" x14ac:dyDescent="0.25">
      <c r="A5" s="23"/>
      <c r="B5" s="23"/>
      <c r="C5" s="23"/>
      <c r="D5" s="23"/>
      <c r="E5" s="23"/>
      <c r="F5" s="23"/>
      <c r="G5" s="29"/>
      <c r="H5" s="23"/>
      <c r="I5" s="23"/>
      <c r="J5" s="22" t="s">
        <v>7</v>
      </c>
      <c r="K5" s="22" t="s">
        <v>8</v>
      </c>
      <c r="L5" s="22" t="s">
        <v>9</v>
      </c>
      <c r="M5" s="22" t="s">
        <v>10</v>
      </c>
      <c r="N5" s="22" t="s">
        <v>11</v>
      </c>
      <c r="O5" s="22" t="s">
        <v>13</v>
      </c>
      <c r="P5" s="22" t="s">
        <v>14</v>
      </c>
      <c r="Q5" s="22" t="s">
        <v>15</v>
      </c>
      <c r="R5" s="22" t="s">
        <v>16</v>
      </c>
      <c r="S5" s="22" t="s">
        <v>17</v>
      </c>
      <c r="T5" s="26"/>
      <c r="U5" s="23"/>
      <c r="V5" s="23"/>
      <c r="W5" s="26"/>
    </row>
    <row r="6" spans="1:23" s="9" customFormat="1" x14ac:dyDescent="0.25">
      <c r="A6" s="24"/>
      <c r="B6" s="24"/>
      <c r="C6" s="24"/>
      <c r="D6" s="24"/>
      <c r="E6" s="24"/>
      <c r="F6" s="24"/>
      <c r="G6" s="30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7"/>
      <c r="U6" s="24"/>
      <c r="V6" s="24"/>
      <c r="W6" s="27"/>
    </row>
    <row r="7" spans="1:23" x14ac:dyDescent="0.3">
      <c r="A7" s="10">
        <v>17</v>
      </c>
      <c r="B7" s="1" t="s">
        <v>23</v>
      </c>
      <c r="C7" s="4" t="s">
        <v>48</v>
      </c>
      <c r="D7" s="4" t="s">
        <v>49</v>
      </c>
      <c r="E7" s="4" t="s">
        <v>50</v>
      </c>
      <c r="F7" s="1">
        <v>764201</v>
      </c>
      <c r="G7" s="5">
        <v>8</v>
      </c>
      <c r="H7" s="1" t="s">
        <v>42</v>
      </c>
      <c r="I7" s="2" t="s">
        <v>20</v>
      </c>
      <c r="J7" s="11">
        <v>5</v>
      </c>
      <c r="K7" s="11">
        <v>6</v>
      </c>
      <c r="L7" s="11">
        <v>11</v>
      </c>
      <c r="M7" s="11">
        <v>4</v>
      </c>
      <c r="N7" s="11">
        <v>6</v>
      </c>
      <c r="O7" s="11">
        <v>4</v>
      </c>
      <c r="P7" s="11">
        <v>12</v>
      </c>
      <c r="Q7" s="11">
        <v>0</v>
      </c>
      <c r="R7" s="11">
        <v>6</v>
      </c>
      <c r="S7" s="11">
        <v>2</v>
      </c>
      <c r="T7" s="3">
        <f t="shared" ref="T7:T14" si="0">SUM(J7:S7)</f>
        <v>56</v>
      </c>
      <c r="U7" s="12">
        <v>100</v>
      </c>
      <c r="V7" s="13">
        <f t="shared" ref="V7:V14" si="1">T7/U7</f>
        <v>0.56000000000000005</v>
      </c>
      <c r="W7" s="14" t="str">
        <f t="shared" ref="W7:W21" si="2">IF(T7&gt;75%*U7,"Победитель",IF(T7&gt;50%*U7,"Призёр","Участник"))</f>
        <v>Призёр</v>
      </c>
    </row>
    <row r="8" spans="1:23" x14ac:dyDescent="0.3">
      <c r="A8" s="10">
        <v>18</v>
      </c>
      <c r="B8" s="1" t="s">
        <v>23</v>
      </c>
      <c r="C8" s="4" t="s">
        <v>51</v>
      </c>
      <c r="D8" s="4" t="s">
        <v>52</v>
      </c>
      <c r="E8" s="4" t="s">
        <v>53</v>
      </c>
      <c r="F8" s="1">
        <v>764201</v>
      </c>
      <c r="G8" s="5">
        <v>8</v>
      </c>
      <c r="H8" s="1" t="s">
        <v>40</v>
      </c>
      <c r="I8" s="2" t="s">
        <v>20</v>
      </c>
      <c r="J8" s="11">
        <v>5</v>
      </c>
      <c r="K8" s="11">
        <v>1</v>
      </c>
      <c r="L8" s="11">
        <v>7</v>
      </c>
      <c r="M8" s="11">
        <v>7</v>
      </c>
      <c r="N8" s="11">
        <v>4</v>
      </c>
      <c r="O8" s="11">
        <v>4</v>
      </c>
      <c r="P8" s="11">
        <v>14</v>
      </c>
      <c r="Q8" s="11">
        <v>3</v>
      </c>
      <c r="R8" s="11">
        <v>7</v>
      </c>
      <c r="S8" s="11">
        <v>0</v>
      </c>
      <c r="T8" s="3">
        <f t="shared" si="0"/>
        <v>52</v>
      </c>
      <c r="U8" s="12">
        <v>100</v>
      </c>
      <c r="V8" s="13">
        <f t="shared" si="1"/>
        <v>0.52</v>
      </c>
      <c r="W8" s="14" t="str">
        <f t="shared" si="2"/>
        <v>Призёр</v>
      </c>
    </row>
    <row r="9" spans="1:23" x14ac:dyDescent="0.3">
      <c r="A9" s="10">
        <v>19</v>
      </c>
      <c r="B9" s="1" t="s">
        <v>5</v>
      </c>
      <c r="C9" s="4" t="s">
        <v>54</v>
      </c>
      <c r="D9" s="4" t="s">
        <v>53</v>
      </c>
      <c r="E9" s="4" t="s">
        <v>55</v>
      </c>
      <c r="F9" s="1">
        <v>764201</v>
      </c>
      <c r="G9" s="5">
        <v>8</v>
      </c>
      <c r="H9" s="1" t="s">
        <v>39</v>
      </c>
      <c r="I9" s="2" t="s">
        <v>20</v>
      </c>
      <c r="J9" s="11">
        <v>4</v>
      </c>
      <c r="K9" s="11">
        <v>2</v>
      </c>
      <c r="L9" s="11">
        <v>12</v>
      </c>
      <c r="M9" s="11">
        <v>6</v>
      </c>
      <c r="N9" s="11">
        <v>5</v>
      </c>
      <c r="O9" s="11">
        <v>2</v>
      </c>
      <c r="P9" s="11">
        <v>10</v>
      </c>
      <c r="Q9" s="11">
        <v>1</v>
      </c>
      <c r="R9" s="11">
        <v>8</v>
      </c>
      <c r="S9" s="11">
        <v>0</v>
      </c>
      <c r="T9" s="3">
        <f t="shared" si="0"/>
        <v>50</v>
      </c>
      <c r="U9" s="12">
        <v>100</v>
      </c>
      <c r="V9" s="13">
        <f t="shared" si="1"/>
        <v>0.5</v>
      </c>
      <c r="W9" s="14" t="s">
        <v>24</v>
      </c>
    </row>
    <row r="10" spans="1:23" x14ac:dyDescent="0.3">
      <c r="A10" s="10">
        <v>20</v>
      </c>
      <c r="B10" s="1" t="s">
        <v>5</v>
      </c>
      <c r="C10" s="4" t="s">
        <v>23</v>
      </c>
      <c r="D10" s="4" t="s">
        <v>56</v>
      </c>
      <c r="E10" s="4" t="s">
        <v>57</v>
      </c>
      <c r="F10" s="1">
        <v>764201</v>
      </c>
      <c r="G10" s="5">
        <v>8</v>
      </c>
      <c r="H10" s="1" t="s">
        <v>38</v>
      </c>
      <c r="I10" s="2" t="s">
        <v>20</v>
      </c>
      <c r="J10" s="11">
        <v>10</v>
      </c>
      <c r="K10" s="11">
        <v>2</v>
      </c>
      <c r="L10" s="11">
        <v>9</v>
      </c>
      <c r="M10" s="11">
        <v>4</v>
      </c>
      <c r="N10" s="11">
        <v>0</v>
      </c>
      <c r="O10" s="11">
        <v>1</v>
      </c>
      <c r="P10" s="11">
        <v>11</v>
      </c>
      <c r="Q10" s="11">
        <v>3</v>
      </c>
      <c r="R10" s="11">
        <v>9</v>
      </c>
      <c r="S10" s="11">
        <v>0</v>
      </c>
      <c r="T10" s="3">
        <f t="shared" si="0"/>
        <v>49</v>
      </c>
      <c r="U10" s="12">
        <v>100</v>
      </c>
      <c r="V10" s="13">
        <f t="shared" si="1"/>
        <v>0.49</v>
      </c>
      <c r="W10" s="14" t="str">
        <f t="shared" si="2"/>
        <v>Участник</v>
      </c>
    </row>
    <row r="11" spans="1:23" x14ac:dyDescent="0.3">
      <c r="A11" s="10">
        <v>24</v>
      </c>
      <c r="B11" s="1" t="s">
        <v>23</v>
      </c>
      <c r="C11" s="4" t="s">
        <v>57</v>
      </c>
      <c r="D11" s="4" t="s">
        <v>58</v>
      </c>
      <c r="E11" s="4" t="s">
        <v>59</v>
      </c>
      <c r="F11" s="1">
        <v>764201</v>
      </c>
      <c r="G11" s="5">
        <v>8</v>
      </c>
      <c r="H11" s="1" t="s">
        <v>34</v>
      </c>
      <c r="I11" s="2" t="s">
        <v>20</v>
      </c>
      <c r="J11" s="11">
        <v>9</v>
      </c>
      <c r="K11" s="11">
        <v>2</v>
      </c>
      <c r="L11" s="11">
        <v>8</v>
      </c>
      <c r="M11" s="11">
        <v>8</v>
      </c>
      <c r="N11" s="11">
        <v>0</v>
      </c>
      <c r="O11" s="11">
        <v>5</v>
      </c>
      <c r="P11" s="11">
        <v>0</v>
      </c>
      <c r="Q11" s="11">
        <v>1</v>
      </c>
      <c r="R11" s="11">
        <v>8</v>
      </c>
      <c r="S11" s="11">
        <v>0</v>
      </c>
      <c r="T11" s="3">
        <f t="shared" si="0"/>
        <v>41</v>
      </c>
      <c r="U11" s="12">
        <v>100</v>
      </c>
      <c r="V11" s="13">
        <f t="shared" si="1"/>
        <v>0.41</v>
      </c>
      <c r="W11" s="14" t="str">
        <f t="shared" si="2"/>
        <v>Участник</v>
      </c>
    </row>
    <row r="12" spans="1:23" x14ac:dyDescent="0.3">
      <c r="A12" s="10">
        <v>26</v>
      </c>
      <c r="B12" s="1" t="s">
        <v>5</v>
      </c>
      <c r="C12" s="4" t="s">
        <v>60</v>
      </c>
      <c r="D12" s="4" t="s">
        <v>55</v>
      </c>
      <c r="E12" s="4" t="s">
        <v>61</v>
      </c>
      <c r="F12" s="1">
        <v>764201</v>
      </c>
      <c r="G12" s="5">
        <v>8</v>
      </c>
      <c r="H12" s="1" t="s">
        <v>35</v>
      </c>
      <c r="I12" s="2" t="s">
        <v>20</v>
      </c>
      <c r="J12" s="11">
        <v>4</v>
      </c>
      <c r="K12" s="11">
        <v>0</v>
      </c>
      <c r="L12" s="11">
        <v>5</v>
      </c>
      <c r="M12" s="11">
        <v>5</v>
      </c>
      <c r="N12" s="11">
        <v>1</v>
      </c>
      <c r="O12" s="11">
        <v>3</v>
      </c>
      <c r="P12" s="11">
        <v>12</v>
      </c>
      <c r="Q12" s="11">
        <v>4</v>
      </c>
      <c r="R12" s="11">
        <v>4</v>
      </c>
      <c r="S12" s="11">
        <v>0</v>
      </c>
      <c r="T12" s="3">
        <f t="shared" si="0"/>
        <v>38</v>
      </c>
      <c r="U12" s="12">
        <v>100</v>
      </c>
      <c r="V12" s="13">
        <f t="shared" si="1"/>
        <v>0.38</v>
      </c>
      <c r="W12" s="14" t="str">
        <f t="shared" si="2"/>
        <v>Участник</v>
      </c>
    </row>
    <row r="13" spans="1:23" x14ac:dyDescent="0.3">
      <c r="A13" s="10">
        <v>30</v>
      </c>
      <c r="B13" s="1" t="s">
        <v>5</v>
      </c>
      <c r="C13" s="4" t="s">
        <v>62</v>
      </c>
      <c r="D13" s="4" t="s">
        <v>48</v>
      </c>
      <c r="E13" s="4" t="s">
        <v>55</v>
      </c>
      <c r="F13" s="1">
        <v>764201</v>
      </c>
      <c r="G13" s="5">
        <v>8</v>
      </c>
      <c r="H13" s="1" t="s">
        <v>37</v>
      </c>
      <c r="I13" s="2" t="s">
        <v>20</v>
      </c>
      <c r="J13" s="11">
        <v>3</v>
      </c>
      <c r="K13" s="11">
        <v>0</v>
      </c>
      <c r="L13" s="11">
        <v>9</v>
      </c>
      <c r="M13" s="11">
        <v>5</v>
      </c>
      <c r="N13" s="11">
        <v>2</v>
      </c>
      <c r="O13" s="11">
        <v>1</v>
      </c>
      <c r="P13" s="11">
        <v>3</v>
      </c>
      <c r="Q13" s="11">
        <v>2</v>
      </c>
      <c r="R13" s="11">
        <v>8</v>
      </c>
      <c r="S13" s="11">
        <v>0</v>
      </c>
      <c r="T13" s="3">
        <f t="shared" si="0"/>
        <v>33</v>
      </c>
      <c r="U13" s="12">
        <v>100</v>
      </c>
      <c r="V13" s="13">
        <f t="shared" si="1"/>
        <v>0.33</v>
      </c>
      <c r="W13" s="14" t="str">
        <f t="shared" si="2"/>
        <v>Участник</v>
      </c>
    </row>
    <row r="14" spans="1:23" x14ac:dyDescent="0.3">
      <c r="A14" s="10">
        <v>31</v>
      </c>
      <c r="B14" s="1" t="s">
        <v>23</v>
      </c>
      <c r="C14" s="4" t="s">
        <v>23</v>
      </c>
      <c r="D14" s="4" t="s">
        <v>53</v>
      </c>
      <c r="E14" s="4" t="s">
        <v>55</v>
      </c>
      <c r="F14" s="1">
        <v>764201</v>
      </c>
      <c r="G14" s="5">
        <v>8</v>
      </c>
      <c r="H14" s="1" t="s">
        <v>41</v>
      </c>
      <c r="I14" s="2" t="s">
        <v>20</v>
      </c>
      <c r="J14" s="11">
        <v>4</v>
      </c>
      <c r="K14" s="11">
        <v>0</v>
      </c>
      <c r="L14" s="11">
        <v>6</v>
      </c>
      <c r="M14" s="11">
        <v>3</v>
      </c>
      <c r="N14" s="11">
        <v>0</v>
      </c>
      <c r="O14" s="11">
        <v>2</v>
      </c>
      <c r="P14" s="11">
        <v>6</v>
      </c>
      <c r="Q14" s="11">
        <v>3</v>
      </c>
      <c r="R14" s="11">
        <v>5</v>
      </c>
      <c r="S14" s="11">
        <v>0</v>
      </c>
      <c r="T14" s="3">
        <f t="shared" si="0"/>
        <v>29</v>
      </c>
      <c r="U14" s="12">
        <v>100</v>
      </c>
      <c r="V14" s="13">
        <f t="shared" si="1"/>
        <v>0.28999999999999998</v>
      </c>
      <c r="W14" s="14" t="str">
        <f t="shared" si="2"/>
        <v>Участник</v>
      </c>
    </row>
    <row r="15" spans="1:23" x14ac:dyDescent="0.3">
      <c r="A15" s="10">
        <v>39</v>
      </c>
      <c r="B15" s="1" t="s">
        <v>5</v>
      </c>
      <c r="C15" s="4" t="s">
        <v>63</v>
      </c>
      <c r="D15" s="4" t="s">
        <v>64</v>
      </c>
      <c r="E15" s="4" t="s">
        <v>64</v>
      </c>
      <c r="F15" s="1">
        <v>764201</v>
      </c>
      <c r="G15" s="5">
        <v>9</v>
      </c>
      <c r="H15" s="1" t="s">
        <v>45</v>
      </c>
      <c r="I15" s="2" t="s">
        <v>20</v>
      </c>
      <c r="J15" s="11">
        <v>6</v>
      </c>
      <c r="K15" s="11">
        <v>6</v>
      </c>
      <c r="L15" s="11">
        <v>4</v>
      </c>
      <c r="M15" s="11">
        <v>5</v>
      </c>
      <c r="N15" s="11">
        <v>2</v>
      </c>
      <c r="O15" s="11">
        <v>3</v>
      </c>
      <c r="P15" s="11">
        <v>11</v>
      </c>
      <c r="Q15" s="11">
        <v>0</v>
      </c>
      <c r="R15" s="11">
        <v>7.5</v>
      </c>
      <c r="S15" s="11">
        <v>3.9</v>
      </c>
      <c r="T15" s="3">
        <f t="shared" ref="T15:T20" si="3">SUM(J15:S15)</f>
        <v>48.4</v>
      </c>
      <c r="U15" s="12">
        <v>100</v>
      </c>
      <c r="V15" s="13">
        <f t="shared" ref="V15:V20" si="4">T15/U15</f>
        <v>0.48399999999999999</v>
      </c>
      <c r="W15" s="14" t="str">
        <f t="shared" si="2"/>
        <v>Участник</v>
      </c>
    </row>
    <row r="16" spans="1:23" x14ac:dyDescent="0.3">
      <c r="A16" s="10">
        <v>48</v>
      </c>
      <c r="B16" s="1" t="s">
        <v>5</v>
      </c>
      <c r="C16" s="4" t="s">
        <v>57</v>
      </c>
      <c r="D16" s="4" t="s">
        <v>55</v>
      </c>
      <c r="E16" s="4" t="s">
        <v>55</v>
      </c>
      <c r="F16" s="1">
        <v>764201</v>
      </c>
      <c r="G16" s="5">
        <v>9</v>
      </c>
      <c r="H16" s="1" t="s">
        <v>26</v>
      </c>
      <c r="I16" s="2" t="s">
        <v>20</v>
      </c>
      <c r="J16" s="11">
        <v>0</v>
      </c>
      <c r="K16" s="11">
        <v>1</v>
      </c>
      <c r="L16" s="11">
        <v>6</v>
      </c>
      <c r="M16" s="11">
        <v>0</v>
      </c>
      <c r="N16" s="11">
        <v>0</v>
      </c>
      <c r="O16" s="11">
        <v>0</v>
      </c>
      <c r="P16" s="11">
        <v>6</v>
      </c>
      <c r="Q16" s="11">
        <v>0</v>
      </c>
      <c r="R16" s="11">
        <v>7.5</v>
      </c>
      <c r="S16" s="11">
        <v>7</v>
      </c>
      <c r="T16" s="3">
        <f t="shared" si="3"/>
        <v>27.5</v>
      </c>
      <c r="U16" s="12">
        <v>100</v>
      </c>
      <c r="V16" s="13">
        <f t="shared" si="4"/>
        <v>0.27500000000000002</v>
      </c>
      <c r="W16" s="14" t="str">
        <f t="shared" si="2"/>
        <v>Участник</v>
      </c>
    </row>
    <row r="17" spans="1:23" x14ac:dyDescent="0.3">
      <c r="A17" s="10">
        <v>52</v>
      </c>
      <c r="B17" s="1" t="s">
        <v>23</v>
      </c>
      <c r="C17" s="4" t="s">
        <v>57</v>
      </c>
      <c r="D17" s="4" t="s">
        <v>55</v>
      </c>
      <c r="E17" s="4" t="s">
        <v>55</v>
      </c>
      <c r="F17" s="1">
        <v>764201</v>
      </c>
      <c r="G17" s="5">
        <v>9</v>
      </c>
      <c r="H17" s="1" t="s">
        <v>43</v>
      </c>
      <c r="I17" s="2" t="s">
        <v>20</v>
      </c>
      <c r="J17" s="11">
        <v>2</v>
      </c>
      <c r="K17" s="11">
        <v>0</v>
      </c>
      <c r="L17" s="11">
        <v>2</v>
      </c>
      <c r="M17" s="11">
        <v>0</v>
      </c>
      <c r="N17" s="11">
        <v>2</v>
      </c>
      <c r="O17" s="11">
        <v>0</v>
      </c>
      <c r="P17" s="11">
        <v>0</v>
      </c>
      <c r="Q17" s="11">
        <v>0</v>
      </c>
      <c r="R17" s="11">
        <v>1</v>
      </c>
      <c r="S17" s="11"/>
      <c r="T17" s="3">
        <f t="shared" si="3"/>
        <v>7</v>
      </c>
      <c r="U17" s="12">
        <v>100</v>
      </c>
      <c r="V17" s="13">
        <f t="shared" si="4"/>
        <v>7.0000000000000007E-2</v>
      </c>
      <c r="W17" s="14" t="str">
        <f t="shared" si="2"/>
        <v>Участник</v>
      </c>
    </row>
    <row r="18" spans="1:23" x14ac:dyDescent="0.3">
      <c r="A18" s="10">
        <v>54</v>
      </c>
      <c r="B18" s="1" t="s">
        <v>5</v>
      </c>
      <c r="C18" s="4" t="s">
        <v>60</v>
      </c>
      <c r="D18" s="4" t="s">
        <v>65</v>
      </c>
      <c r="E18" s="4" t="s">
        <v>55</v>
      </c>
      <c r="F18" s="1">
        <v>764201</v>
      </c>
      <c r="G18" s="5">
        <v>10</v>
      </c>
      <c r="H18" s="1" t="s">
        <v>27</v>
      </c>
      <c r="I18" s="2" t="s">
        <v>20</v>
      </c>
      <c r="J18" s="11">
        <v>5</v>
      </c>
      <c r="K18" s="11">
        <v>5</v>
      </c>
      <c r="L18" s="11">
        <v>4</v>
      </c>
      <c r="M18" s="11">
        <v>0</v>
      </c>
      <c r="N18" s="11">
        <v>2</v>
      </c>
      <c r="O18" s="11">
        <v>6</v>
      </c>
      <c r="P18" s="11">
        <v>3</v>
      </c>
      <c r="Q18" s="11">
        <v>3</v>
      </c>
      <c r="R18" s="11">
        <v>0</v>
      </c>
      <c r="S18" s="11"/>
      <c r="T18" s="3">
        <f t="shared" si="3"/>
        <v>28</v>
      </c>
      <c r="U18" s="12">
        <v>100</v>
      </c>
      <c r="V18" s="13">
        <f t="shared" si="4"/>
        <v>0.28000000000000003</v>
      </c>
      <c r="W18" s="14" t="str">
        <f t="shared" si="2"/>
        <v>Участник</v>
      </c>
    </row>
    <row r="19" spans="1:23" x14ac:dyDescent="0.3">
      <c r="A19" s="10">
        <v>59</v>
      </c>
      <c r="B19" s="1" t="s">
        <v>5</v>
      </c>
      <c r="C19" s="4" t="s">
        <v>52</v>
      </c>
      <c r="D19" s="4" t="s">
        <v>53</v>
      </c>
      <c r="E19" s="4" t="s">
        <v>53</v>
      </c>
      <c r="F19" s="1">
        <v>764201</v>
      </c>
      <c r="G19" s="5">
        <v>10</v>
      </c>
      <c r="H19" s="1" t="s">
        <v>44</v>
      </c>
      <c r="I19" s="2" t="s">
        <v>20</v>
      </c>
      <c r="J19" s="11">
        <v>4</v>
      </c>
      <c r="K19" s="11">
        <v>6</v>
      </c>
      <c r="L19" s="11">
        <v>1</v>
      </c>
      <c r="M19" s="11">
        <v>0</v>
      </c>
      <c r="N19" s="11">
        <v>1.5</v>
      </c>
      <c r="O19" s="11">
        <v>0</v>
      </c>
      <c r="P19" s="11">
        <v>0</v>
      </c>
      <c r="Q19" s="11">
        <v>3</v>
      </c>
      <c r="R19" s="11">
        <v>2</v>
      </c>
      <c r="S19" s="11"/>
      <c r="T19" s="3">
        <f t="shared" si="3"/>
        <v>17.5</v>
      </c>
      <c r="U19" s="12">
        <v>100</v>
      </c>
      <c r="V19" s="13">
        <f t="shared" si="4"/>
        <v>0.17499999999999999</v>
      </c>
      <c r="W19" s="14" t="str">
        <f t="shared" si="2"/>
        <v>Участник</v>
      </c>
    </row>
    <row r="20" spans="1:23" x14ac:dyDescent="0.3">
      <c r="A20" s="10">
        <v>64</v>
      </c>
      <c r="B20" s="1" t="s">
        <v>5</v>
      </c>
      <c r="C20" s="4" t="s">
        <v>55</v>
      </c>
      <c r="D20" s="4" t="s">
        <v>48</v>
      </c>
      <c r="E20" s="4" t="s">
        <v>57</v>
      </c>
      <c r="F20" s="1">
        <v>764201</v>
      </c>
      <c r="G20" s="5">
        <v>10</v>
      </c>
      <c r="H20" s="1" t="s">
        <v>33</v>
      </c>
      <c r="I20" s="2" t="s">
        <v>20</v>
      </c>
      <c r="J20" s="11">
        <v>2</v>
      </c>
      <c r="K20" s="11">
        <v>0</v>
      </c>
      <c r="L20" s="11">
        <v>2</v>
      </c>
      <c r="M20" s="11">
        <v>3</v>
      </c>
      <c r="N20" s="11">
        <v>1</v>
      </c>
      <c r="O20" s="11">
        <v>1</v>
      </c>
      <c r="P20" s="11">
        <v>0</v>
      </c>
      <c r="Q20" s="11">
        <v>4</v>
      </c>
      <c r="R20" s="11">
        <v>0</v>
      </c>
      <c r="S20" s="11"/>
      <c r="T20" s="3">
        <f t="shared" si="3"/>
        <v>13</v>
      </c>
      <c r="U20" s="12">
        <v>100</v>
      </c>
      <c r="V20" s="13">
        <f t="shared" si="4"/>
        <v>0.13</v>
      </c>
      <c r="W20" s="14" t="str">
        <f t="shared" si="2"/>
        <v>Участник</v>
      </c>
    </row>
    <row r="21" spans="1:23" x14ac:dyDescent="0.3">
      <c r="A21" s="10">
        <v>65</v>
      </c>
      <c r="B21" s="1" t="s">
        <v>5</v>
      </c>
      <c r="C21" s="4" t="s">
        <v>59</v>
      </c>
      <c r="D21" s="4" t="s">
        <v>23</v>
      </c>
      <c r="E21" s="4" t="s">
        <v>55</v>
      </c>
      <c r="F21" s="1">
        <v>764201</v>
      </c>
      <c r="G21" s="5">
        <v>10</v>
      </c>
      <c r="H21" s="1" t="s">
        <v>28</v>
      </c>
      <c r="I21" s="2" t="s">
        <v>20</v>
      </c>
      <c r="J21" s="11">
        <v>2</v>
      </c>
      <c r="K21" s="11">
        <v>0</v>
      </c>
      <c r="L21" s="11">
        <v>4</v>
      </c>
      <c r="M21" s="11">
        <v>0</v>
      </c>
      <c r="N21" s="11">
        <v>2</v>
      </c>
      <c r="O21" s="11">
        <v>0</v>
      </c>
      <c r="P21" s="11">
        <v>2.5</v>
      </c>
      <c r="Q21" s="11">
        <v>0</v>
      </c>
      <c r="R21" s="11">
        <v>0</v>
      </c>
      <c r="S21" s="11"/>
      <c r="T21" s="3">
        <f t="shared" ref="T21:T27" si="5">SUM(J21:S21)</f>
        <v>10.5</v>
      </c>
      <c r="U21" s="12">
        <v>100</v>
      </c>
      <c r="V21" s="13">
        <f t="shared" ref="V21:V27" si="6">T21/U21</f>
        <v>0.105</v>
      </c>
      <c r="W21" s="14" t="str">
        <f t="shared" si="2"/>
        <v>Участник</v>
      </c>
    </row>
    <row r="22" spans="1:23" x14ac:dyDescent="0.3">
      <c r="A22" s="10">
        <v>69</v>
      </c>
      <c r="B22" s="1" t="s">
        <v>5</v>
      </c>
      <c r="C22" s="4" t="s">
        <v>55</v>
      </c>
      <c r="D22" s="4" t="s">
        <v>55</v>
      </c>
      <c r="E22" s="4" t="s">
        <v>61</v>
      </c>
      <c r="F22" s="1">
        <v>764201</v>
      </c>
      <c r="G22" s="5">
        <v>11</v>
      </c>
      <c r="H22" s="1" t="s">
        <v>30</v>
      </c>
      <c r="I22" s="2" t="s">
        <v>20</v>
      </c>
      <c r="J22" s="11">
        <v>3</v>
      </c>
      <c r="K22" s="11">
        <v>7</v>
      </c>
      <c r="L22" s="11">
        <v>6</v>
      </c>
      <c r="M22" s="11">
        <v>1</v>
      </c>
      <c r="N22" s="11">
        <v>2.5</v>
      </c>
      <c r="O22" s="11">
        <v>9</v>
      </c>
      <c r="P22" s="11">
        <v>6.5</v>
      </c>
      <c r="Q22" s="11">
        <v>2</v>
      </c>
      <c r="R22" s="11">
        <v>5</v>
      </c>
      <c r="S22" s="11"/>
      <c r="T22" s="3">
        <f t="shared" si="5"/>
        <v>42</v>
      </c>
      <c r="U22" s="12">
        <v>100</v>
      </c>
      <c r="V22" s="13">
        <f t="shared" si="6"/>
        <v>0.42</v>
      </c>
      <c r="W22" s="14" t="str">
        <f t="shared" ref="W22:W27" si="7">IF(T22&gt;75%*U22,"Победитель",IF(T22&gt;50%*U22,"Призёр","Участник"))</f>
        <v>Участник</v>
      </c>
    </row>
    <row r="23" spans="1:23" x14ac:dyDescent="0.3">
      <c r="A23" s="10">
        <v>72</v>
      </c>
      <c r="B23" s="1" t="s">
        <v>5</v>
      </c>
      <c r="C23" s="4" t="s">
        <v>49</v>
      </c>
      <c r="D23" s="4" t="s">
        <v>55</v>
      </c>
      <c r="E23" s="4" t="s">
        <v>55</v>
      </c>
      <c r="F23" s="1">
        <v>764201</v>
      </c>
      <c r="G23" s="5">
        <v>11</v>
      </c>
      <c r="H23" s="1" t="s">
        <v>29</v>
      </c>
      <c r="I23" s="2" t="s">
        <v>20</v>
      </c>
      <c r="J23" s="11">
        <v>3</v>
      </c>
      <c r="K23" s="11">
        <v>7</v>
      </c>
      <c r="L23" s="11">
        <v>4</v>
      </c>
      <c r="M23" s="11">
        <v>0</v>
      </c>
      <c r="N23" s="11">
        <v>2</v>
      </c>
      <c r="O23" s="11">
        <v>0</v>
      </c>
      <c r="P23" s="11">
        <v>7</v>
      </c>
      <c r="Q23" s="11">
        <v>4</v>
      </c>
      <c r="R23" s="11">
        <v>8</v>
      </c>
      <c r="S23" s="11"/>
      <c r="T23" s="3">
        <f t="shared" si="5"/>
        <v>35</v>
      </c>
      <c r="U23" s="12">
        <v>100</v>
      </c>
      <c r="V23" s="13">
        <f t="shared" si="6"/>
        <v>0.35</v>
      </c>
      <c r="W23" s="14" t="str">
        <f t="shared" si="7"/>
        <v>Участник</v>
      </c>
    </row>
    <row r="24" spans="1:23" x14ac:dyDescent="0.3">
      <c r="A24" s="10">
        <v>74</v>
      </c>
      <c r="B24" s="1" t="s">
        <v>23</v>
      </c>
      <c r="C24" s="4" t="s">
        <v>61</v>
      </c>
      <c r="D24" s="4" t="s">
        <v>49</v>
      </c>
      <c r="E24" s="4" t="s">
        <v>49</v>
      </c>
      <c r="F24" s="1">
        <v>764201</v>
      </c>
      <c r="G24" s="5">
        <v>11</v>
      </c>
      <c r="H24" s="1" t="s">
        <v>32</v>
      </c>
      <c r="I24" s="2" t="s">
        <v>20</v>
      </c>
      <c r="J24" s="11">
        <v>3</v>
      </c>
      <c r="K24" s="11">
        <v>0</v>
      </c>
      <c r="L24" s="11">
        <v>5</v>
      </c>
      <c r="M24" s="11">
        <v>0</v>
      </c>
      <c r="N24" s="11">
        <v>2.5</v>
      </c>
      <c r="O24" s="11">
        <v>0</v>
      </c>
      <c r="P24" s="11">
        <v>7</v>
      </c>
      <c r="Q24" s="11">
        <v>5</v>
      </c>
      <c r="R24" s="11">
        <v>8</v>
      </c>
      <c r="S24" s="11"/>
      <c r="T24" s="3">
        <f t="shared" si="5"/>
        <v>30.5</v>
      </c>
      <c r="U24" s="12">
        <v>100</v>
      </c>
      <c r="V24" s="13">
        <f t="shared" si="6"/>
        <v>0.30499999999999999</v>
      </c>
      <c r="W24" s="14" t="str">
        <f t="shared" si="7"/>
        <v>Участник</v>
      </c>
    </row>
    <row r="25" spans="1:23" x14ac:dyDescent="0.3">
      <c r="A25" s="10">
        <v>75</v>
      </c>
      <c r="B25" s="1" t="s">
        <v>5</v>
      </c>
      <c r="C25" s="4" t="s">
        <v>62</v>
      </c>
      <c r="D25" s="4" t="s">
        <v>63</v>
      </c>
      <c r="E25" s="4" t="s">
        <v>23</v>
      </c>
      <c r="F25" s="1">
        <v>764201</v>
      </c>
      <c r="G25" s="5">
        <v>11</v>
      </c>
      <c r="H25" s="1" t="s">
        <v>31</v>
      </c>
      <c r="I25" s="2" t="s">
        <v>20</v>
      </c>
      <c r="J25" s="11">
        <v>3</v>
      </c>
      <c r="K25" s="11">
        <v>0</v>
      </c>
      <c r="L25" s="11">
        <v>6</v>
      </c>
      <c r="M25" s="11">
        <v>0</v>
      </c>
      <c r="N25" s="11">
        <v>2.5</v>
      </c>
      <c r="O25" s="11">
        <v>6</v>
      </c>
      <c r="P25" s="11">
        <v>1.5</v>
      </c>
      <c r="Q25" s="11">
        <v>0</v>
      </c>
      <c r="R25" s="11">
        <v>4</v>
      </c>
      <c r="S25" s="11"/>
      <c r="T25" s="3">
        <f t="shared" si="5"/>
        <v>23</v>
      </c>
      <c r="U25" s="12">
        <v>100</v>
      </c>
      <c r="V25" s="13">
        <f t="shared" si="6"/>
        <v>0.23</v>
      </c>
      <c r="W25" s="14" t="str">
        <f t="shared" si="7"/>
        <v>Участник</v>
      </c>
    </row>
    <row r="26" spans="1:23" x14ac:dyDescent="0.3">
      <c r="A26" s="10">
        <v>77</v>
      </c>
      <c r="B26" s="1" t="s">
        <v>5</v>
      </c>
      <c r="C26" s="4" t="s">
        <v>58</v>
      </c>
      <c r="D26" s="4" t="s">
        <v>57</v>
      </c>
      <c r="E26" s="4" t="s">
        <v>23</v>
      </c>
      <c r="F26" s="1">
        <v>764201</v>
      </c>
      <c r="G26" s="5">
        <v>11</v>
      </c>
      <c r="H26" s="1" t="s">
        <v>36</v>
      </c>
      <c r="I26" s="2" t="s">
        <v>20</v>
      </c>
      <c r="J26" s="11">
        <v>2</v>
      </c>
      <c r="K26" s="11">
        <v>0</v>
      </c>
      <c r="L26" s="11">
        <v>0</v>
      </c>
      <c r="M26" s="11">
        <v>0</v>
      </c>
      <c r="N26" s="11">
        <v>0</v>
      </c>
      <c r="O26" s="11">
        <v>6</v>
      </c>
      <c r="P26" s="11">
        <v>5.5</v>
      </c>
      <c r="Q26" s="11">
        <v>4</v>
      </c>
      <c r="R26" s="11">
        <v>2</v>
      </c>
      <c r="S26" s="11"/>
      <c r="T26" s="3">
        <f t="shared" si="5"/>
        <v>19.5</v>
      </c>
      <c r="U26" s="12">
        <v>100</v>
      </c>
      <c r="V26" s="13">
        <f t="shared" si="6"/>
        <v>0.19500000000000001</v>
      </c>
      <c r="W26" s="14" t="str">
        <f t="shared" si="7"/>
        <v>Участник</v>
      </c>
    </row>
    <row r="27" spans="1:23" x14ac:dyDescent="0.3">
      <c r="A27" s="10">
        <v>82</v>
      </c>
      <c r="B27" s="1" t="s">
        <v>5</v>
      </c>
      <c r="C27" s="4" t="s">
        <v>48</v>
      </c>
      <c r="D27" s="4" t="s">
        <v>55</v>
      </c>
      <c r="E27" s="4" t="s">
        <v>55</v>
      </c>
      <c r="F27" s="1">
        <v>764201</v>
      </c>
      <c r="G27" s="5">
        <v>11</v>
      </c>
      <c r="H27" s="1" t="s">
        <v>25</v>
      </c>
      <c r="I27" s="2" t="s">
        <v>20</v>
      </c>
      <c r="J27" s="11">
        <v>2</v>
      </c>
      <c r="K27" s="11">
        <v>0</v>
      </c>
      <c r="L27" s="11">
        <v>4</v>
      </c>
      <c r="M27" s="11">
        <v>0</v>
      </c>
      <c r="N27" s="11">
        <v>1</v>
      </c>
      <c r="O27" s="11">
        <v>0</v>
      </c>
      <c r="P27" s="11">
        <v>0</v>
      </c>
      <c r="Q27" s="11">
        <v>0</v>
      </c>
      <c r="R27" s="11">
        <v>0</v>
      </c>
      <c r="S27" s="11"/>
      <c r="T27" s="3">
        <f t="shared" si="5"/>
        <v>7</v>
      </c>
      <c r="U27" s="12">
        <v>100</v>
      </c>
      <c r="V27" s="13">
        <f t="shared" si="6"/>
        <v>7.0000000000000007E-2</v>
      </c>
      <c r="W27" s="14" t="str">
        <f t="shared" si="7"/>
        <v>Участник</v>
      </c>
    </row>
  </sheetData>
  <sortState ref="B7:Z88">
    <sortCondition ref="G7:G88"/>
    <sortCondition descending="1" ref="T7:T88"/>
  </sortState>
  <mergeCells count="25">
    <mergeCell ref="T4:T6"/>
    <mergeCell ref="A3:B3"/>
    <mergeCell ref="A4:A6"/>
    <mergeCell ref="B4:B6"/>
    <mergeCell ref="O5:O6"/>
    <mergeCell ref="P5:P6"/>
    <mergeCell ref="Q5:Q6"/>
    <mergeCell ref="R5:R6"/>
    <mergeCell ref="N5:N6"/>
    <mergeCell ref="U4:U6"/>
    <mergeCell ref="C4:C6"/>
    <mergeCell ref="D4:D6"/>
    <mergeCell ref="E4:E6"/>
    <mergeCell ref="W4:W6"/>
    <mergeCell ref="F4:F6"/>
    <mergeCell ref="G4:G6"/>
    <mergeCell ref="H4:H6"/>
    <mergeCell ref="V4:V6"/>
    <mergeCell ref="I4:I6"/>
    <mergeCell ref="J4:S4"/>
    <mergeCell ref="S5:S6"/>
    <mergeCell ref="J5:J6"/>
    <mergeCell ref="K5:K6"/>
    <mergeCell ref="L5:L6"/>
    <mergeCell ref="M5:M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язык_7-11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V. V. Tarasova</cp:lastModifiedBy>
  <cp:lastPrinted>2018-10-01T09:29:32Z</cp:lastPrinted>
  <dcterms:created xsi:type="dcterms:W3CDTF">2018-08-16T12:42:27Z</dcterms:created>
  <dcterms:modified xsi:type="dcterms:W3CDTF">2021-11-29T14:08:43Z</dcterms:modified>
</cp:coreProperties>
</file>